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5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6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CIRENEO\2019\"/>
    </mc:Choice>
  </mc:AlternateContent>
  <xr:revisionPtr revIDLastSave="0" documentId="8_{8B4F713F-7480-42FB-B64A-F302F1A76052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Institución" sheetId="58" r:id="rId1"/>
    <sheet name="Autoevaluación" sheetId="1" r:id="rId2"/>
    <sheet name="Directiva" sheetId="2" r:id="rId3"/>
    <sheet name="Academica" sheetId="4" r:id="rId4"/>
    <sheet name="Admon" sheetId="6" r:id="rId5"/>
    <sheet name="Comunidad" sheetId="5" r:id="rId6"/>
  </sheets>
  <calcPr calcId="191029"/>
</workbook>
</file>

<file path=xl/calcChain.xml><?xml version="1.0" encoding="utf-8"?>
<calcChain xmlns="http://schemas.openxmlformats.org/spreadsheetml/2006/main">
  <c r="Y7" i="5" l="1"/>
  <c r="X7" i="5"/>
  <c r="W7" i="5"/>
  <c r="V7" i="5"/>
  <c r="Y6" i="5"/>
  <c r="X6" i="5"/>
  <c r="W6" i="5"/>
  <c r="V6" i="5"/>
  <c r="Y5" i="5"/>
  <c r="X5" i="5"/>
  <c r="W5" i="5"/>
  <c r="V5" i="5"/>
  <c r="Y4" i="5"/>
  <c r="X4" i="5"/>
  <c r="W4" i="5"/>
  <c r="V4" i="5"/>
  <c r="Y10" i="5"/>
  <c r="X10" i="5"/>
  <c r="W10" i="5"/>
  <c r="V10" i="5"/>
  <c r="X100" i="1" l="1"/>
  <c r="X87" i="1"/>
  <c r="U4" i="6" s="1"/>
  <c r="X92" i="1"/>
  <c r="X91" i="1"/>
  <c r="X90" i="1"/>
  <c r="X89" i="1"/>
  <c r="U7" i="1"/>
  <c r="V7" i="1"/>
  <c r="W7" i="1"/>
  <c r="X7" i="1"/>
  <c r="U8" i="1"/>
  <c r="V8" i="1"/>
  <c r="W8" i="1"/>
  <c r="X8" i="1"/>
  <c r="U9" i="1"/>
  <c r="V9" i="1"/>
  <c r="J4" i="2"/>
  <c r="W9" i="1"/>
  <c r="X9" i="1"/>
  <c r="U10" i="1"/>
  <c r="E4" i="2"/>
  <c r="F4" i="2"/>
  <c r="V10" i="1"/>
  <c r="W10" i="1"/>
  <c r="X10" i="1"/>
  <c r="T11" i="1"/>
  <c r="U11" i="1"/>
  <c r="V11" i="1"/>
  <c r="U13" i="1"/>
  <c r="V13" i="1"/>
  <c r="W13" i="1"/>
  <c r="X13" i="1"/>
  <c r="U14" i="1"/>
  <c r="V14" i="1"/>
  <c r="W14" i="1"/>
  <c r="X14" i="1"/>
  <c r="U15" i="1"/>
  <c r="V15" i="1"/>
  <c r="J5" i="2" s="1"/>
  <c r="W15" i="1"/>
  <c r="X15" i="1"/>
  <c r="T5" i="2" s="1"/>
  <c r="U16" i="1"/>
  <c r="F5" i="2" s="1"/>
  <c r="V16" i="1"/>
  <c r="W16" i="1"/>
  <c r="P5" i="2"/>
  <c r="X16" i="1"/>
  <c r="U20" i="1"/>
  <c r="V20" i="1"/>
  <c r="J6" i="2" s="1"/>
  <c r="W20" i="1"/>
  <c r="M6" i="2" s="1"/>
  <c r="X20" i="1"/>
  <c r="U21" i="1"/>
  <c r="V21" i="1"/>
  <c r="W21" i="1"/>
  <c r="X21" i="1"/>
  <c r="U22" i="1"/>
  <c r="V22" i="1"/>
  <c r="W22" i="1"/>
  <c r="X22" i="1"/>
  <c r="U23" i="1"/>
  <c r="F6" i="2" s="1"/>
  <c r="V23" i="1"/>
  <c r="K6" i="2" s="1"/>
  <c r="W23" i="1"/>
  <c r="P6" i="2" s="1"/>
  <c r="X23" i="1"/>
  <c r="U30" i="1"/>
  <c r="V30" i="1"/>
  <c r="W30" i="1"/>
  <c r="M7" i="2" s="1"/>
  <c r="X30" i="1"/>
  <c r="U31" i="1"/>
  <c r="V31" i="1"/>
  <c r="W31" i="1"/>
  <c r="X31" i="1"/>
  <c r="U32" i="1"/>
  <c r="V32" i="1"/>
  <c r="W32" i="1"/>
  <c r="X32" i="1"/>
  <c r="U33" i="1"/>
  <c r="F7" i="2" s="1"/>
  <c r="V33" i="1"/>
  <c r="W33" i="1"/>
  <c r="P7" i="2" s="1"/>
  <c r="X33" i="1"/>
  <c r="U36" i="1"/>
  <c r="V36" i="1"/>
  <c r="W36" i="1"/>
  <c r="X36" i="1"/>
  <c r="U37" i="1"/>
  <c r="V37" i="1"/>
  <c r="I8" i="2" s="1"/>
  <c r="W37" i="1"/>
  <c r="X37" i="1"/>
  <c r="U38" i="1"/>
  <c r="V38" i="1"/>
  <c r="J8" i="2" s="1"/>
  <c r="W38" i="1"/>
  <c r="X38" i="1"/>
  <c r="U39" i="1"/>
  <c r="F8" i="2"/>
  <c r="V39" i="1"/>
  <c r="W39" i="1"/>
  <c r="X39" i="1"/>
  <c r="S8" i="2" s="1"/>
  <c r="U47" i="1"/>
  <c r="V47" i="1"/>
  <c r="W47" i="1"/>
  <c r="X47" i="1"/>
  <c r="U48" i="1"/>
  <c r="V48" i="1"/>
  <c r="W48" i="1"/>
  <c r="X48" i="1"/>
  <c r="U49" i="1"/>
  <c r="V49" i="1"/>
  <c r="W49" i="1"/>
  <c r="X49" i="1"/>
  <c r="U50" i="1"/>
  <c r="F9" i="2" s="1"/>
  <c r="V50" i="1"/>
  <c r="K9" i="2" s="1"/>
  <c r="W50" i="1"/>
  <c r="P9" i="2" s="1"/>
  <c r="X50" i="1"/>
  <c r="U55" i="1"/>
  <c r="V55" i="1"/>
  <c r="W55" i="1"/>
  <c r="X55" i="1"/>
  <c r="U56" i="1"/>
  <c r="V56" i="1"/>
  <c r="W56" i="1"/>
  <c r="X56" i="1"/>
  <c r="U57" i="1"/>
  <c r="V57" i="1"/>
  <c r="W57" i="1"/>
  <c r="X57" i="1"/>
  <c r="T4" i="4" s="1"/>
  <c r="U58" i="1"/>
  <c r="V58" i="1"/>
  <c r="K4" i="4"/>
  <c r="W58" i="1"/>
  <c r="P4" i="4" s="1"/>
  <c r="X58" i="1"/>
  <c r="U62" i="1"/>
  <c r="V62" i="1"/>
  <c r="W62" i="1"/>
  <c r="X62" i="1"/>
  <c r="U63" i="1"/>
  <c r="V63" i="1"/>
  <c r="W63" i="1"/>
  <c r="X63" i="1"/>
  <c r="U64" i="1"/>
  <c r="V64" i="1"/>
  <c r="W64" i="1"/>
  <c r="X64" i="1"/>
  <c r="T5" i="4" s="1"/>
  <c r="U65" i="1"/>
  <c r="V65" i="1"/>
  <c r="K5" i="4" s="1"/>
  <c r="W65" i="1"/>
  <c r="P5" i="4"/>
  <c r="X65" i="1"/>
  <c r="U5" i="4" s="1"/>
  <c r="U68" i="1"/>
  <c r="V68" i="1"/>
  <c r="K6" i="4" s="1"/>
  <c r="W68" i="1"/>
  <c r="X68" i="1"/>
  <c r="U69" i="1"/>
  <c r="V69" i="1"/>
  <c r="I6" i="4" s="1"/>
  <c r="W69" i="1"/>
  <c r="X69" i="1"/>
  <c r="U70" i="1"/>
  <c r="V70" i="1"/>
  <c r="W70" i="1"/>
  <c r="X70" i="1"/>
  <c r="U71" i="1"/>
  <c r="F6" i="4" s="1"/>
  <c r="V71" i="1"/>
  <c r="W71" i="1"/>
  <c r="X71" i="1"/>
  <c r="U74" i="1"/>
  <c r="V74" i="1"/>
  <c r="H7" i="4" s="1"/>
  <c r="W74" i="1"/>
  <c r="X74" i="1"/>
  <c r="U75" i="1"/>
  <c r="V75" i="1"/>
  <c r="I7" i="4" s="1"/>
  <c r="W75" i="1"/>
  <c r="X75" i="1"/>
  <c r="U76" i="1"/>
  <c r="V76" i="1"/>
  <c r="W76" i="1"/>
  <c r="X76" i="1"/>
  <c r="U77" i="1"/>
  <c r="D7" i="4" s="1"/>
  <c r="V77" i="1"/>
  <c r="K7" i="4" s="1"/>
  <c r="W77" i="1"/>
  <c r="X77" i="1"/>
  <c r="U7" i="4" s="1"/>
  <c r="U84" i="1"/>
  <c r="V84" i="1"/>
  <c r="W84" i="1"/>
  <c r="X84" i="1"/>
  <c r="U85" i="1"/>
  <c r="V85" i="1"/>
  <c r="W85" i="1"/>
  <c r="X85" i="1"/>
  <c r="U86" i="1"/>
  <c r="V86" i="1"/>
  <c r="J4" i="6" s="1"/>
  <c r="W86" i="1"/>
  <c r="X86" i="1"/>
  <c r="U87" i="1"/>
  <c r="F4" i="6" s="1"/>
  <c r="V87" i="1"/>
  <c r="W87" i="1"/>
  <c r="P4" i="6" s="1"/>
  <c r="U89" i="1"/>
  <c r="V89" i="1"/>
  <c r="W89" i="1"/>
  <c r="U90" i="1"/>
  <c r="V90" i="1"/>
  <c r="W90" i="1"/>
  <c r="M5" i="6" s="1"/>
  <c r="U91" i="1"/>
  <c r="V91" i="1"/>
  <c r="J5" i="6" s="1"/>
  <c r="W91" i="1"/>
  <c r="U92" i="1"/>
  <c r="F5" i="6" s="1"/>
  <c r="V92" i="1"/>
  <c r="W92" i="1"/>
  <c r="U98" i="1"/>
  <c r="V98" i="1"/>
  <c r="W98" i="1"/>
  <c r="X98" i="1"/>
  <c r="U99" i="1"/>
  <c r="V99" i="1"/>
  <c r="I6" i="6" s="1"/>
  <c r="W99" i="1"/>
  <c r="X99" i="1"/>
  <c r="U100" i="1"/>
  <c r="D6" i="6" s="1"/>
  <c r="V100" i="1"/>
  <c r="W100" i="1"/>
  <c r="M6" i="6" s="1"/>
  <c r="U101" i="1"/>
  <c r="V101" i="1"/>
  <c r="W101" i="1"/>
  <c r="P6" i="6"/>
  <c r="X101" i="1"/>
  <c r="S6" i="6" s="1"/>
  <c r="U6" i="6"/>
  <c r="U102" i="1"/>
  <c r="V102" i="1"/>
  <c r="W102" i="1"/>
  <c r="X102" i="1"/>
  <c r="U103" i="1"/>
  <c r="V103" i="1"/>
  <c r="W103" i="1"/>
  <c r="X103" i="1"/>
  <c r="U104" i="1"/>
  <c r="V104" i="1"/>
  <c r="W104" i="1"/>
  <c r="X104" i="1"/>
  <c r="T7" i="6" s="1"/>
  <c r="U105" i="1"/>
  <c r="F7" i="6" s="1"/>
  <c r="V105" i="1"/>
  <c r="K7" i="6" s="1"/>
  <c r="W105" i="1"/>
  <c r="N7" i="6" s="1"/>
  <c r="X105" i="1"/>
  <c r="U114" i="1"/>
  <c r="V114" i="1"/>
  <c r="W114" i="1"/>
  <c r="X114" i="1"/>
  <c r="U115" i="1"/>
  <c r="V115" i="1"/>
  <c r="W115" i="1"/>
  <c r="X115" i="1"/>
  <c r="U116" i="1"/>
  <c r="C8" i="6" s="1"/>
  <c r="V116" i="1"/>
  <c r="I8" i="6" s="1"/>
  <c r="W116" i="1"/>
  <c r="X116" i="1"/>
  <c r="U117" i="1"/>
  <c r="F8" i="6" s="1"/>
  <c r="V117" i="1"/>
  <c r="W117" i="1"/>
  <c r="P8" i="6" s="1"/>
  <c r="X117" i="1"/>
  <c r="U8" i="6" s="1"/>
  <c r="U122" i="1"/>
  <c r="V122" i="1"/>
  <c r="W122" i="1"/>
  <c r="X122" i="1"/>
  <c r="T4" i="5" s="1"/>
  <c r="U123" i="1"/>
  <c r="V123" i="1"/>
  <c r="W123" i="1"/>
  <c r="X123" i="1"/>
  <c r="R4" i="5" s="1"/>
  <c r="U124" i="1"/>
  <c r="V124" i="1"/>
  <c r="W124" i="1"/>
  <c r="O4" i="5" s="1"/>
  <c r="X124" i="1"/>
  <c r="U125" i="1"/>
  <c r="E4" i="5" s="1"/>
  <c r="F4" i="5"/>
  <c r="V125" i="1"/>
  <c r="K4" i="5" s="1"/>
  <c r="W125" i="1"/>
  <c r="X125" i="1"/>
  <c r="U128" i="1"/>
  <c r="V128" i="1"/>
  <c r="W128" i="1"/>
  <c r="X128" i="1"/>
  <c r="U129" i="1"/>
  <c r="V129" i="1"/>
  <c r="W129" i="1"/>
  <c r="X129" i="1"/>
  <c r="U130" i="1"/>
  <c r="V130" i="1"/>
  <c r="J5" i="5" s="1"/>
  <c r="W130" i="1"/>
  <c r="O5" i="5"/>
  <c r="X130" i="1"/>
  <c r="R5" i="5" s="1"/>
  <c r="U131" i="1"/>
  <c r="V131" i="1"/>
  <c r="K5" i="5"/>
  <c r="W131" i="1"/>
  <c r="P5" i="5" s="1"/>
  <c r="X131" i="1"/>
  <c r="U5" i="5"/>
  <c r="U134" i="1"/>
  <c r="V134" i="1"/>
  <c r="W134" i="1"/>
  <c r="X134" i="1"/>
  <c r="T6" i="5" s="1"/>
  <c r="U6" i="5"/>
  <c r="U135" i="1"/>
  <c r="V135" i="1"/>
  <c r="W135" i="1"/>
  <c r="N6" i="5"/>
  <c r="X135" i="1"/>
  <c r="S6" i="5"/>
  <c r="U136" i="1"/>
  <c r="V136" i="1"/>
  <c r="W136" i="1"/>
  <c r="O6" i="5"/>
  <c r="X136" i="1"/>
  <c r="U137" i="1"/>
  <c r="V137" i="1"/>
  <c r="H6" i="5" s="1"/>
  <c r="W137" i="1"/>
  <c r="P6" i="5"/>
  <c r="U139" i="1"/>
  <c r="V139" i="1"/>
  <c r="W139" i="1"/>
  <c r="X139" i="1"/>
  <c r="U140" i="1"/>
  <c r="C7" i="5" s="1"/>
  <c r="V140" i="1"/>
  <c r="W140" i="1"/>
  <c r="X140" i="1"/>
  <c r="U141" i="1"/>
  <c r="E7" i="5" s="1"/>
  <c r="V141" i="1"/>
  <c r="W141" i="1"/>
  <c r="O7" i="5"/>
  <c r="X141" i="1"/>
  <c r="T7" i="5" s="1"/>
  <c r="U142" i="1"/>
  <c r="V142" i="1"/>
  <c r="H7" i="5" s="1"/>
  <c r="K7" i="5"/>
  <c r="W142" i="1"/>
  <c r="P7" i="5"/>
  <c r="I5" i="5"/>
  <c r="H7" i="6"/>
  <c r="J4" i="4"/>
  <c r="E6" i="6"/>
  <c r="I5" i="2"/>
  <c r="E7" i="6"/>
  <c r="C5" i="6"/>
  <c r="H5" i="6"/>
  <c r="I5" i="4"/>
  <c r="E4" i="4"/>
  <c r="H4" i="4"/>
  <c r="C4" i="4"/>
  <c r="C8" i="2"/>
  <c r="H8" i="2"/>
  <c r="E7" i="2"/>
  <c r="D7" i="2"/>
  <c r="D6" i="2"/>
  <c r="C5" i="2"/>
  <c r="K4" i="2"/>
  <c r="I4" i="2"/>
  <c r="C4" i="2"/>
  <c r="D4" i="2"/>
  <c r="I7" i="6"/>
  <c r="J5" i="4"/>
  <c r="I4" i="4"/>
  <c r="H4" i="2"/>
  <c r="D7" i="5"/>
  <c r="C6" i="4"/>
  <c r="D8" i="2"/>
  <c r="C7" i="2"/>
  <c r="C6" i="2"/>
  <c r="D5" i="2"/>
  <c r="F4" i="4"/>
  <c r="D5" i="5"/>
  <c r="I7" i="5"/>
  <c r="E5" i="5"/>
  <c r="C4" i="5"/>
  <c r="I6" i="2"/>
  <c r="D4" i="5"/>
  <c r="P4" i="5"/>
  <c r="M8" i="6"/>
  <c r="P7" i="6"/>
  <c r="N5" i="6"/>
  <c r="N4" i="6"/>
  <c r="N7" i="4"/>
  <c r="P7" i="4"/>
  <c r="N5" i="4"/>
  <c r="O5" i="4"/>
  <c r="M4" i="4"/>
  <c r="N4" i="4"/>
  <c r="M8" i="2"/>
  <c r="N8" i="2"/>
  <c r="O4" i="2"/>
  <c r="M4" i="2"/>
  <c r="H7" i="2"/>
  <c r="K7" i="2"/>
  <c r="F7" i="4"/>
  <c r="I9" i="2"/>
  <c r="R6" i="5"/>
  <c r="U4" i="5"/>
  <c r="T8" i="6"/>
  <c r="S7" i="6"/>
  <c r="S5" i="6"/>
  <c r="R5" i="6"/>
  <c r="S4" i="6"/>
  <c r="T4" i="6"/>
  <c r="T6" i="4"/>
  <c r="S6" i="4"/>
  <c r="S5" i="4"/>
  <c r="U4" i="4"/>
  <c r="S4" i="4"/>
  <c r="S9" i="2"/>
  <c r="U9" i="2"/>
  <c r="T8" i="2"/>
  <c r="U8" i="2"/>
  <c r="R8" i="2"/>
  <c r="R7" i="2"/>
  <c r="S7" i="2"/>
  <c r="T7" i="2"/>
  <c r="U7" i="2"/>
  <c r="N7" i="2"/>
  <c r="R6" i="2"/>
  <c r="U6" i="2"/>
  <c r="S6" i="2"/>
  <c r="T6" i="2"/>
  <c r="R5" i="2"/>
  <c r="U4" i="2"/>
  <c r="T4" i="2"/>
  <c r="I10" i="4" l="1"/>
  <c r="D6" i="5"/>
  <c r="D10" i="5" s="1"/>
  <c r="E6" i="5"/>
  <c r="E10" i="5" s="1"/>
  <c r="F6" i="5"/>
  <c r="H4" i="6"/>
  <c r="J7" i="4"/>
  <c r="C5" i="4"/>
  <c r="C10" i="4" s="1"/>
  <c r="E5" i="4"/>
  <c r="O7" i="2"/>
  <c r="N6" i="2"/>
  <c r="S5" i="2"/>
  <c r="R8" i="6"/>
  <c r="R7" i="6"/>
  <c r="D4" i="6"/>
  <c r="K8" i="2"/>
  <c r="K10" i="2" s="1"/>
  <c r="J7" i="2"/>
  <c r="N5" i="2"/>
  <c r="O5" i="2"/>
  <c r="J6" i="5"/>
  <c r="H5" i="5"/>
  <c r="N4" i="5"/>
  <c r="M4" i="5"/>
  <c r="N8" i="6"/>
  <c r="O8" i="6"/>
  <c r="O7" i="6"/>
  <c r="M7" i="6"/>
  <c r="M10" i="6" s="1"/>
  <c r="F6" i="6"/>
  <c r="F10" i="6" s="1"/>
  <c r="O5" i="6"/>
  <c r="I5" i="6"/>
  <c r="D5" i="6"/>
  <c r="E6" i="4"/>
  <c r="D6" i="4"/>
  <c r="K10" i="4"/>
  <c r="M5" i="4"/>
  <c r="M10" i="4" s="1"/>
  <c r="P10" i="4"/>
  <c r="R4" i="4"/>
  <c r="T9" i="2"/>
  <c r="R9" i="2"/>
  <c r="E8" i="2"/>
  <c r="H5" i="2"/>
  <c r="K5" i="2"/>
  <c r="R4" i="2"/>
  <c r="U5" i="6"/>
  <c r="U10" i="6" s="1"/>
  <c r="T5" i="6"/>
  <c r="I4" i="6"/>
  <c r="K4" i="6"/>
  <c r="K10" i="6" s="1"/>
  <c r="O6" i="4"/>
  <c r="M6" i="4"/>
  <c r="N6" i="4"/>
  <c r="N10" i="4" s="1"/>
  <c r="T10" i="2"/>
  <c r="E8" i="6"/>
  <c r="R7" i="5"/>
  <c r="I6" i="5"/>
  <c r="I10" i="5" s="1"/>
  <c r="T10" i="5"/>
  <c r="S8" i="6"/>
  <c r="S10" i="6" s="1"/>
  <c r="U7" i="6"/>
  <c r="K6" i="6"/>
  <c r="E4" i="6"/>
  <c r="E10" i="6" s="1"/>
  <c r="C4" i="6"/>
  <c r="I7" i="2"/>
  <c r="H6" i="2"/>
  <c r="U10" i="2"/>
  <c r="U7" i="5"/>
  <c r="U10" i="5" s="1"/>
  <c r="P5" i="6"/>
  <c r="P10" i="6" s="1"/>
  <c r="C6" i="6"/>
  <c r="E5" i="6"/>
  <c r="U5" i="2"/>
  <c r="S4" i="5"/>
  <c r="J7" i="5"/>
  <c r="K6" i="5"/>
  <c r="C5" i="5"/>
  <c r="C10" i="5" s="1"/>
  <c r="J4" i="5"/>
  <c r="H4" i="5"/>
  <c r="I4" i="5"/>
  <c r="H8" i="6"/>
  <c r="H10" i="6" s="1"/>
  <c r="K8" i="6"/>
  <c r="R6" i="6"/>
  <c r="O7" i="4"/>
  <c r="M7" i="4"/>
  <c r="P6" i="4"/>
  <c r="R6" i="4"/>
  <c r="F5" i="4"/>
  <c r="F10" i="4" s="1"/>
  <c r="H5" i="4"/>
  <c r="H10" i="4" s="1"/>
  <c r="O4" i="4"/>
  <c r="M9" i="2"/>
  <c r="O9" i="2"/>
  <c r="O8" i="2"/>
  <c r="P8" i="2"/>
  <c r="E5" i="2"/>
  <c r="N4" i="2"/>
  <c r="T6" i="6"/>
  <c r="R4" i="6"/>
  <c r="R10" i="6" s="1"/>
  <c r="S5" i="5"/>
  <c r="J7" i="6"/>
  <c r="C7" i="4"/>
  <c r="H6" i="4"/>
  <c r="D5" i="4"/>
  <c r="J9" i="2"/>
  <c r="H9" i="2"/>
  <c r="E6" i="2"/>
  <c r="E10" i="2" s="1"/>
  <c r="P4" i="2"/>
  <c r="P10" i="2" s="1"/>
  <c r="S7" i="5"/>
  <c r="P10" i="5"/>
  <c r="D8" i="6"/>
  <c r="T5" i="5"/>
  <c r="F7" i="5"/>
  <c r="M7" i="5"/>
  <c r="M6" i="5"/>
  <c r="C6" i="5"/>
  <c r="F5" i="5"/>
  <c r="N5" i="5"/>
  <c r="M5" i="5"/>
  <c r="C7" i="6"/>
  <c r="H6" i="6"/>
  <c r="K5" i="6"/>
  <c r="O4" i="6"/>
  <c r="M4" i="6"/>
  <c r="R7" i="4"/>
  <c r="U6" i="4"/>
  <c r="U10" i="4" s="1"/>
  <c r="R5" i="4"/>
  <c r="R10" i="4" s="1"/>
  <c r="D4" i="4"/>
  <c r="E9" i="2"/>
  <c r="C9" i="2"/>
  <c r="C10" i="2" s="1"/>
  <c r="M5" i="2"/>
  <c r="M10" i="2" s="1"/>
  <c r="R10" i="5"/>
  <c r="H10" i="2"/>
  <c r="J10" i="2"/>
  <c r="K10" i="5"/>
  <c r="O10" i="5"/>
  <c r="O10" i="4"/>
  <c r="R10" i="2"/>
  <c r="C10" i="6"/>
  <c r="I10" i="2"/>
  <c r="I10" i="6"/>
  <c r="F10" i="2"/>
  <c r="J10" i="6"/>
  <c r="S10" i="5"/>
  <c r="H10" i="5"/>
  <c r="F10" i="5"/>
  <c r="M10" i="5"/>
  <c r="D10" i="4"/>
  <c r="N7" i="5"/>
  <c r="N10" i="5" s="1"/>
  <c r="J8" i="6"/>
  <c r="D7" i="6"/>
  <c r="O6" i="6"/>
  <c r="J6" i="6"/>
  <c r="T7" i="4"/>
  <c r="T10" i="4" s="1"/>
  <c r="D9" i="2"/>
  <c r="D10" i="2" s="1"/>
  <c r="S4" i="2"/>
  <c r="N6" i="6"/>
  <c r="E7" i="4"/>
  <c r="E10" i="4" s="1"/>
  <c r="S7" i="4"/>
  <c r="S10" i="4" s="1"/>
  <c r="J6" i="4"/>
  <c r="N9" i="2"/>
  <c r="N10" i="2" s="1"/>
  <c r="O6" i="2"/>
  <c r="O10" i="2" s="1"/>
  <c r="N10" i="6" l="1"/>
  <c r="J10" i="4"/>
  <c r="O10" i="6"/>
  <c r="J10" i="5"/>
  <c r="S10" i="2"/>
  <c r="D10" i="6"/>
  <c r="T10" i="6"/>
</calcChain>
</file>

<file path=xl/sharedStrings.xml><?xml version="1.0" encoding="utf-8"?>
<sst xmlns="http://schemas.openxmlformats.org/spreadsheetml/2006/main" count="1246" uniqueCount="362">
  <si>
    <t>Apoyo financiero y contable</t>
  </si>
  <si>
    <t>Presupuesto anual del Fondo de Servicios Educativos (FSE)</t>
  </si>
  <si>
    <t>Contabilidad</t>
  </si>
  <si>
    <t>Ingresos y gastos</t>
  </si>
  <si>
    <t>Control fiscal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</si>
  <si>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</si>
  <si>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</si>
  <si>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</si>
  <si>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</si>
  <si>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Proyectos de vida</t>
  </si>
  <si>
    <t>Proyección a la comunidad</t>
  </si>
  <si>
    <t>Escuela de padres</t>
  </si>
  <si>
    <t xml:space="preserve"> Oferta de servicios a la comunidad</t>
  </si>
  <si>
    <t>Uso de la planta física y de los medios</t>
  </si>
  <si>
    <t>Servicio social estudiantil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</si>
  <si>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</si>
  <si>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</si>
  <si>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</si>
  <si>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</si>
  <si>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</si>
  <si>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</si>
  <si>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Prevención de riesgos psicosociales</t>
  </si>
  <si>
    <t>Programas de seguridad</t>
  </si>
  <si>
    <t>GESTIÓN</t>
  </si>
  <si>
    <t>GESTIÓN DE LA COMUNIDAD</t>
  </si>
  <si>
    <t>Administración de los Servicios Complementarios</t>
  </si>
  <si>
    <t>GESTIÓN ACADÉMICA</t>
  </si>
  <si>
    <t>GESTIÓN DIRECTIVA</t>
  </si>
  <si>
    <t>FORTALEZAS</t>
  </si>
  <si>
    <t>Archivo Realizado Por: Ingeniero Amauri Guevara León</t>
  </si>
  <si>
    <t>aguel5@hotmail.com</t>
  </si>
  <si>
    <t>www.qmtltda.com</t>
  </si>
  <si>
    <t>Administración de servicios complementarios</t>
  </si>
  <si>
    <t>Misión, visión y principios, en el marco de una institución integrada</t>
  </si>
  <si>
    <t>Valoración</t>
  </si>
  <si>
    <t>Metas institucionales</t>
  </si>
  <si>
    <t>Conocimiento y apropiación del direccionamiento</t>
  </si>
  <si>
    <t>Política de inclusión de personas de diferentes grupos poblacionales o diversidad cultural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</si>
  <si>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</si>
  <si>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</si>
  <si>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</si>
  <si>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</si>
  <si>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</si>
  <si>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</si>
  <si>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</si>
  <si>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</si>
  <si>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</si>
  <si>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</si>
  <si>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</si>
  <si>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</si>
  <si>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</si>
  <si>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</si>
  <si>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</si>
  <si>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</si>
  <si>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</si>
  <si>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</si>
  <si>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Identificación y divulgación de buenas prácticas</t>
  </si>
  <si>
    <t>Clima Escolar</t>
  </si>
  <si>
    <t>Pertenencia y participación</t>
  </si>
  <si>
    <t>Ambiente físico</t>
  </si>
  <si>
    <t>Inducción a los nuevos estudiantes</t>
  </si>
  <si>
    <t>Motivación hacia el aprendizaje</t>
  </si>
  <si>
    <t>Manual de convivencia</t>
  </si>
  <si>
    <t>Actividades extracurriculares</t>
  </si>
  <si>
    <t>Bienestar del alumnado</t>
  </si>
  <si>
    <t>Manejo de conflictos</t>
  </si>
  <si>
    <t>Manejo de casos difíciles</t>
  </si>
  <si>
    <t>Relaciones Con El Entorno</t>
  </si>
  <si>
    <t>Familias o acudientes</t>
  </si>
  <si>
    <t>Autoridades educativas</t>
  </si>
  <si>
    <t>Otras instituciones</t>
  </si>
  <si>
    <t>Sector productivo</t>
  </si>
  <si>
    <t>Gestión Estratégica</t>
  </si>
  <si>
    <t>Direccionamiento Estratégico</t>
  </si>
  <si>
    <t>Diseño Pedagógico</t>
  </si>
  <si>
    <t>Plan de estudios</t>
  </si>
  <si>
    <t>Enfoque metodológico</t>
  </si>
  <si>
    <t>Recursos para el aprendizaje</t>
  </si>
  <si>
    <t>Jornada escolar</t>
  </si>
  <si>
    <t>Evaluación</t>
  </si>
  <si>
    <t>Prácticas Pedagógicas</t>
  </si>
  <si>
    <t>Opciones didácticas para las áreas, asignaturas y proyectos transversales</t>
  </si>
  <si>
    <t>Estrategias para las tareas escolares</t>
  </si>
  <si>
    <t>Uso articulado de los recursos para el aprendizaje</t>
  </si>
  <si>
    <t>Uso de los tiempos para el aprendizaje</t>
  </si>
  <si>
    <t>Relación pedagógica</t>
  </si>
  <si>
    <t>Planeación de clases</t>
  </si>
  <si>
    <t>Estilo pedagógico</t>
  </si>
  <si>
    <t>Evaluación en el aula</t>
  </si>
  <si>
    <t>Seguimiento Académico</t>
  </si>
  <si>
    <t>Seguimiento a los resultados académicos</t>
  </si>
  <si>
    <t>Uso pedagógico de las evaluaciones externas</t>
  </si>
  <si>
    <t>Seguimiento a la asistencia</t>
  </si>
  <si>
    <t>Actividades de recuperación</t>
  </si>
  <si>
    <t>Apoyo pedagógico para estudiantes con dificultades de aprendizaje</t>
  </si>
  <si>
    <t>Seguimiento a los egresados</t>
  </si>
  <si>
    <t>GESTIÓN ADMINISTRATIVA Y FINANCIERA</t>
  </si>
  <si>
    <t>Apoyo a la gestión académica</t>
  </si>
  <si>
    <t>Proceso de matrícula</t>
  </si>
  <si>
    <t>Archivo académico</t>
  </si>
  <si>
    <t>Boletines de calificaciones</t>
  </si>
  <si>
    <t>Administración de la planta física y de los recursos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</si>
  <si>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</si>
  <si>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</si>
  <si>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</si>
  <si>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</si>
  <si>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</si>
  <si>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</si>
  <si>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</si>
  <si>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Servicios de transporte, restaurante, cafetería y salud (enfermería, odontología, psicología)</t>
  </si>
  <si>
    <t>Apoyo a estudiantes con bajo desempeño académico o con dificultades de interacción.</t>
  </si>
  <si>
    <t>Talento humano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</si>
  <si>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</si>
  <si>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</si>
  <si>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</si>
  <si>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</si>
  <si>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</si>
  <si>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</si>
  <si>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</si>
  <si>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</si>
  <si>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</si>
  <si>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</si>
  <si>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JUSTIFICACION</t>
  </si>
  <si>
    <t>OPOTUNIDADES DE MEJORAMIENTO</t>
  </si>
  <si>
    <t>AUTOEVALUACION INSTITUCIONAL</t>
  </si>
  <si>
    <t>EVIDENCIAS</t>
  </si>
  <si>
    <t>VALORACION                       GESTION DIRECTIVA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</si>
  <si>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</si>
  <si>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</si>
  <si>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</si>
  <si>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</si>
  <si>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</si>
  <si>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</si>
  <si>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Apoyo a la gestion académica</t>
  </si>
  <si>
    <t>Administración de la planta fisica y de los recursos</t>
  </si>
  <si>
    <t>Talento Humano</t>
  </si>
  <si>
    <t>Apoyo Financiero y Contable</t>
  </si>
  <si>
    <t>GESTIÓN ADMINISTRATIVA</t>
  </si>
  <si>
    <t>VALORACION                       GESTION ADMINISTRATIVA</t>
  </si>
  <si>
    <t>VALORACION                       GESTION DE LA COMUNIDAD</t>
  </si>
  <si>
    <t>Ruta del Mejoramiento</t>
  </si>
  <si>
    <t>Fecha de Autoevaluación</t>
  </si>
  <si>
    <t>Etapa</t>
  </si>
  <si>
    <t>Pasos</t>
  </si>
  <si>
    <t>Herramientas de Sistematización</t>
  </si>
  <si>
    <t>1.Revisión de la identidad institucional</t>
  </si>
  <si>
    <t>1-Autoevalaución</t>
  </si>
  <si>
    <t>Dirección</t>
  </si>
  <si>
    <t>3. Elaboración del perfil Institucional</t>
  </si>
  <si>
    <t>2-Directiva, 3-Académica, 4-Admon, 5-Comunidad, 6-Perfil</t>
  </si>
  <si>
    <t>Tel</t>
  </si>
  <si>
    <t>4. Establecimiento de las fortalezas y oportunidades de mejoramiento</t>
  </si>
  <si>
    <t>DATOS DEL EQUIPO AUTO - EVALUADOR</t>
  </si>
  <si>
    <t>NOMBRE</t>
  </si>
  <si>
    <t>CARGO</t>
  </si>
  <si>
    <t>RESPONSABLES DEL PLAN DE MEJORAMIENTO - SEGUIMIENTO Y EVALUACIÓN</t>
  </si>
  <si>
    <t xml:space="preserve"> </t>
  </si>
  <si>
    <t>Fecha: 26 de Febrero de 2010</t>
  </si>
  <si>
    <t>Bogota-Colombia</t>
  </si>
  <si>
    <t>2. Evaluación de cada una de las areas de gestión teniendo en cuenta los criterios de inclusión</t>
  </si>
  <si>
    <t>Código DANE</t>
  </si>
  <si>
    <t>E-MAIL</t>
  </si>
  <si>
    <t>Establecimiento Educativo</t>
  </si>
  <si>
    <t>Municipio</t>
  </si>
  <si>
    <t>DATOS DEL ESTABLECIMIENTO EDUCATIVO</t>
  </si>
  <si>
    <t>Rector o Director</t>
  </si>
  <si>
    <r>
      <rPr>
        <sz val="14"/>
        <color indexed="8"/>
        <rFont val="Arial"/>
        <family val="2"/>
      </rPr>
      <t>Primera etapa</t>
    </r>
    <r>
      <rPr>
        <sz val="11"/>
        <color indexed="8"/>
        <rFont val="Arial"/>
        <family val="2"/>
      </rPr>
      <t xml:space="preserve"> 
"Autoevaluación Institucional"</t>
    </r>
  </si>
  <si>
    <t>Gestión de Aula</t>
  </si>
  <si>
    <t>Correo electronico</t>
  </si>
  <si>
    <t>MACROPROCESO D. GESTIÓN DE LA CALIDAD DEL SERVICIO EDUCATIVO EN EDUCACIÓN PRE-ESCOLAR, BÁSICA Y MEDIA</t>
  </si>
  <si>
    <t>D01.03.F01</t>
  </si>
  <si>
    <t>PROCESO GESTIÓN DE LA EVALUACIÓN EDUCATIVA</t>
  </si>
  <si>
    <t xml:space="preserve">SUBPROCESO ORIENTAR LA RUTA DE MEJORAMIENTO INSTITUCIONAL  </t>
  </si>
  <si>
    <t>PAGINA __  DE __</t>
  </si>
  <si>
    <t>Horizonte</t>
  </si>
  <si>
    <t>VERSION 3.0</t>
  </si>
  <si>
    <t>AÑO 2015</t>
  </si>
  <si>
    <t>AÑO 2016</t>
  </si>
  <si>
    <t>AÑO 2017</t>
  </si>
  <si>
    <t>AÑO 2018</t>
  </si>
  <si>
    <t>AÑO  2015</t>
  </si>
  <si>
    <t>i</t>
  </si>
  <si>
    <t>Docente</t>
  </si>
  <si>
    <t>La misión, visión y los principios estan claramente definidos para la institución por las sugerencias de la SE se hizo resignificación.</t>
  </si>
  <si>
    <t>PEI actualizado, actas de reuniones.</t>
  </si>
  <si>
    <t>Las metas establecidas responden a sus objetivos y son conocidas por la comunidad Educativa.</t>
  </si>
  <si>
    <t>Actas de reuniones, PEI actualizado.</t>
  </si>
  <si>
    <t>La comunidad Educativa conoce y comparte el direccionamiento estrategico.</t>
  </si>
  <si>
    <t>La institución  diseña estrategias para  las personas de diferentes grupos poblacinales.</t>
  </si>
  <si>
    <t>PEI.</t>
  </si>
  <si>
    <t>La eficiencia y la  pertinencia de los criterios establecidos  se evaluan periodicamente  para su  mejoraramiento.</t>
  </si>
  <si>
    <t>PEI y actas del consejo academico.</t>
  </si>
  <si>
    <t>Los proyectos, planes y acciones  son participativos y articualdos al plantemiento estrategico de la Institución, se trabaja en equipo.</t>
  </si>
  <si>
    <t>PEI, plan de mejoramiento y actas.</t>
  </si>
  <si>
    <t>La estrategia pedagogica es coherente con la misión, la visión y los principios institucionales.</t>
  </si>
  <si>
    <t>Actas de acompañamiento pedagogico, guias de trabajo.</t>
  </si>
  <si>
    <t xml:space="preserve">La Institución tiene encuenta resultados de sus autoevaLuaciones de la calidad,   evaluaciones de desempeño de los docentes y pruebas internas y externas para elaborar </t>
  </si>
  <si>
    <t>Carpetas y  hojas de vida de los docentes.</t>
  </si>
  <si>
    <t>La institucion implementa un proceso de autoevaluacion.</t>
  </si>
  <si>
    <t>Plan de mejoramiento, actas de consejo academico , PEI.</t>
  </si>
  <si>
    <t>Hace seguimiento sistematico al plan de trabajo para garantizar su cumplimiento.</t>
  </si>
  <si>
    <t>Actas de consejo directivo, PEI</t>
  </si>
  <si>
    <t>Se reune  ordinariamente y cuenta  con el aporte de todos sus miembros, se toman decisiones  sobre los procesos pedagogicos y se hace seguimiento al plan de trabajo</t>
  </si>
  <si>
    <t>Actas , PEI.</t>
  </si>
  <si>
    <t>Evalua los resultados de sus acciones y los utiliza para fortalecer su trabajo.</t>
  </si>
  <si>
    <t>El comité de convivencia se reúne periódicamente y es reconocido como la instancia encargada de analizar y plantear soluciones a los problemas de convivencia que se presentan a la institución.</t>
  </si>
  <si>
    <t>En nuestra institucion no aplica ya que los estudiantes son de muy corta edad</t>
  </si>
  <si>
    <t>Esta conformada, y se reune periodicamente para la toma de decisiones sobre los temas de su competencia.</t>
  </si>
  <si>
    <t>El consejo de padres de familia se reune periodocamente para apoyar al rector en el marco del plan de mejoramiento.</t>
  </si>
  <si>
    <t>La institución utiliza diferentes medios de comunicación para informar y actualizar en el proceso de  mejoramiento institucional.</t>
  </si>
  <si>
    <t>Actas, asistencia, PEI</t>
  </si>
  <si>
    <t>Actas, PEI</t>
  </si>
  <si>
    <t>La institución desarrolla diferentes proyectos institucionales con el apoyo de equipos que tiene una metodologia de trabajo claro.</t>
  </si>
  <si>
    <t>La Institución cuenta con un sistema de estimulos y reconocimientos a los logros de  estudiantes.</t>
  </si>
  <si>
    <t>Actas.</t>
  </si>
  <si>
    <t>La Institucion ha implementado un procedimiento para identificar, divulgar y documentar las buenas practicas pedagogicas administrativas y culturales que reconocen la  diversidad de la población en todos sus componentes de gestión.</t>
  </si>
  <si>
    <t>Actas</t>
  </si>
  <si>
    <t>Los estudiantes se identifican con la Institución, participan activamente en las actividades internas y externas, se resalta el valor de la diversidad y la importancia del ejercIcio de los derechos de todos y todas.</t>
  </si>
  <si>
    <t>PEI, fotos, actas.</t>
  </si>
  <si>
    <t>La institucion  tiene areas suficientes para realizar labores academicas y administrativas pero no existen espacios para las actividades deportIvas.</t>
  </si>
  <si>
    <t>La institución cuenta con un programa de inducción el cual esta apoyado en materiales y estrategias que se adaptan en las condiciones personales, sociales y culturales.</t>
  </si>
  <si>
    <t>Fotos, PEI.</t>
  </si>
  <si>
    <t>Los niños manifiestan interes y ganas de aprender</t>
  </si>
  <si>
    <t>PEI,boletines, observador, fotos y carpetas.</t>
  </si>
  <si>
    <t>Se revisa periodicamente el manual de convivencia y orienta los ajustes  y los mejoramientos al mismo.
Se hizo resignificación y ajustes necesarios.</t>
  </si>
  <si>
    <t>PEI, manual de convivencia.</t>
  </si>
  <si>
    <t>La institución programa actividades extra curriculares y éstas   complementan la formación en valores de los estudiantes.</t>
  </si>
  <si>
    <t>La institución realiza acciones organizadas para propiciar el bienestar de todos los estudiantes logrando buena calidad y cobertura.</t>
  </si>
  <si>
    <t>Fotos y videos.</t>
  </si>
  <si>
    <t>PEI</t>
  </si>
  <si>
    <t>Es reconocido como la  instancia encargada de analizar y plantear soluciones a los problemas de convivencia que se presentan en la institución</t>
  </si>
  <si>
    <t>La Institucion ha definido politicas y mecanismos para prevenir situaciones de riesgos y manejar casos dificiles.</t>
  </si>
  <si>
    <t>Actas del comité y PEI.</t>
  </si>
  <si>
    <t>Se realiza un intercambio de información eficiente con los padres y acudientes</t>
  </si>
  <si>
    <t>Actas de escuela de padres, actas de titulares de grado.</t>
  </si>
  <si>
    <t>La institución realiza  un intercambio fluido de información con las autoridades educativas  facilitando la ejecución de actividades y solución oportuna de problemas.</t>
  </si>
  <si>
    <t>Actas de asistencia</t>
  </si>
  <si>
    <t>institución  cuenta poco con alianzas y acuerdos con diferentes entidades para apoyar la ejecución de sus proyectos.</t>
  </si>
  <si>
    <t>Carpetas oficios  enviados y recibidos.</t>
  </si>
  <si>
    <t>La institución establece relaciones esporadicas con el sector productivo</t>
  </si>
  <si>
    <t>La Institución Educativa cuenta con un plan  de estudios  para toda la institución  que además de responder  a las políticas trazadas  en el pei, los lineamientos  y estándares básicos  de   competencias fundamentada  en los planes de aula  de los  docentes de todas  las áreas  y grados.</t>
  </si>
  <si>
    <t>Aplicación  del enfoque metodológico  con practicas pedagógicas flexibles para responder a la diversidad de la población</t>
  </si>
  <si>
    <t>Planeador de Aula y control de plan de aula.</t>
  </si>
  <si>
    <t>La Institución Educativa tiene política de dotación, uso y mantenimiento de los recursos para el  aprendizaje en apoyo al trabajo académico.</t>
  </si>
  <si>
    <t>Formatos de registro de uso de salas de: audiovisuales, nuevas tecnologías, PC's y TV SMART</t>
  </si>
  <si>
    <t>Periodicamente  se toman medidas para corregir situaciones atípicas  de las horas efectivas de clase.</t>
  </si>
  <si>
    <t>Horario con los respectivos ajustes s/norma y necesidades del contexto
Informe de eficiencia interna</t>
  </si>
  <si>
    <t>La institución  cuenta  con una política  de evaluación fundamentada en la ley,</t>
  </si>
  <si>
    <t>SIE, seguimiento de competencias, índice de ausentismo escolar, evaluación inclusiva  e integral y formativa.</t>
  </si>
  <si>
    <t>Se plantean  los proyectos, se diseñan para ponerlos en marcha  en forma  transversal</t>
  </si>
  <si>
    <t>Actas y estrategias de acompañamiento pedagógico, uso de TIC'S, proyectos transversales, material impreso</t>
  </si>
  <si>
    <t>Las tareas escolares se  asignan teniendo  en cuenta las fortalezas y debilidades de los estudiantes  y se realizan  en el aula.</t>
  </si>
  <si>
    <t>Carpeta de guías /talleres, cuaderno</t>
  </si>
  <si>
    <t>Carpetas de registro de uso de material audiovisual aplicado en todas las áreas, material impreso</t>
  </si>
  <si>
    <t>La Institución vigila el cumplimiento del tiempo curricular y extracurricular</t>
  </si>
  <si>
    <t>Cronograma, horario, listados de asistencia, índice de ausentismo escolar</t>
  </si>
  <si>
    <t>La relación pedagógica  se basa  en la organización del aula, relaciones recíprocas  y estrategias de aprendizaje utilizada, es evidente  el plan de aula  y en los registros de valoracion</t>
  </si>
  <si>
    <t>Ambientes escolares mejorados, organización  del aula. Estrategias que cada docente emplea</t>
  </si>
  <si>
    <t>En todas las áreas existen planes de clase con enfoque inclusivo y acorde con las estrategias pedagógicas</t>
  </si>
  <si>
    <t>Día a día, registro escolar, guías de trabajo, apuntes</t>
  </si>
  <si>
    <t>Los docentes se esfuerzan por  otras estrategias alternativas  a través  las diferentes actividades  y con base en las necesidades de los estudiantes.</t>
  </si>
  <si>
    <t>Experiencia compartida, guías de trabajo, día a día, el PEI,planeador de aula.</t>
  </si>
  <si>
    <t>Se hace el seguimiento a  los estudiantes de bajo rendimiento y se da a conocer a los padres de familia</t>
  </si>
  <si>
    <t>Actas de estrategias de apoyo, registro escolar, anuario del estudiante, boletín escolar, evaluación integral con diferentes estrategias.</t>
  </si>
  <si>
    <t>Hay indicadores claros teniendo en cuenta el desempeño de los estudiantes a través del seguimiento periódico a los mismos</t>
  </si>
  <si>
    <t>Registro escolar de seguimienro, actas de actividades de apoyo</t>
  </si>
  <si>
    <t>N/A</t>
  </si>
  <si>
    <t>Se hace un seguimiento a la asistencia.</t>
  </si>
  <si>
    <t>control de asistencia en el registro escolar, día a día</t>
  </si>
  <si>
    <t>Los docentes diseñan estrategias de apoyo pedagógico paras estudiantes con dificultades en la evolución de su proceso de aprendizaje, cuando se requiere</t>
  </si>
  <si>
    <t>Estrategias de apoyo a la evolución del proceso de aprendizaje, actas de seguimiento</t>
  </si>
  <si>
    <t>La institución diseña planes de apoyo pedagógico para estudiantes de bajo rendimiento académico, teniendo en cuenta las condiciones individuales</t>
  </si>
  <si>
    <t>Las actiividades  que refuerzo  y evaluación que cada docente elabora por estudiantes con dificultades</t>
  </si>
  <si>
    <t>La Institución hace seguimiento a los egresados en forma regular</t>
  </si>
  <si>
    <t>La institucion cuenta con  metas claras e inclusivas que propician eficiencia para toda la comunidad.</t>
  </si>
  <si>
    <t>Carpetas de estudiantes y de docentes. Archivos institucionales.</t>
  </si>
  <si>
    <t>La institucion hace ajuste de mejoramiento continuo al archivo académico.</t>
  </si>
  <si>
    <t xml:space="preserve"> Carpeta con la documentación de cada estudiante sistematizada acorde con la SED. SIMAT. </t>
  </si>
  <si>
    <t>Se revisa y actualiza periodicamente el sistema de expedicion de boletines</t>
  </si>
  <si>
    <t>Archivos digitales de boletines.</t>
  </si>
  <si>
    <t>La institucion  asegura los recursos para el mantenimiento de la planta fisica</t>
  </si>
  <si>
    <t xml:space="preserve">Presupuesto anual </t>
  </si>
  <si>
    <t>Periodicamente los integrantes de la comunidad educativa realizan actividades para la adecuacion y embelleciminto de la planta fisica</t>
  </si>
  <si>
    <t>Actas de reunion de comites. Proyectos, fotos.</t>
  </si>
  <si>
    <t>La institucion cuenta con un plan para la adquision de recursos para el aprendizaje direccionamiento estrategico según necesidades de estudiantes y docentes.</t>
  </si>
  <si>
    <t>La institucion cuenta con un sistema de registro y seguimiento al uso de los espaci os fisicos</t>
  </si>
  <si>
    <t>La institucion cuenta con un sistema de registro y seguimiento al uso de los espacios fisicos</t>
  </si>
  <si>
    <t>Fotos</t>
  </si>
  <si>
    <t>Presupuesto anual, actas de reuniones de consejo directivo, lista de necesidades, libro de contabilidad.</t>
  </si>
  <si>
    <t>El proceso es participativo y oportuno teniendo en cuenta las necesidades pedagogicas de la institucion.</t>
  </si>
  <si>
    <t>Presupuesto anual, actas de reuniones de consejo directivo, lista de necesidades.</t>
  </si>
  <si>
    <t>El  programa de mantenimiento preventivo de los equipos y recursos se cumpla adecuadamente,</t>
  </si>
  <si>
    <t xml:space="preserve"> sala y equipos en funcionamiento</t>
  </si>
  <si>
    <t>La institucion ha levantado el panorama de riesgo y se radica ante las entidades correspondientes</t>
  </si>
  <si>
    <t>panorama de riesgos.</t>
  </si>
  <si>
    <t>Los servicios complementarios se ofrecen en forma equitativa de acuerdo a la demanda de la institucion y cuenta con  el apoyo de otras entidades para su prestacion.</t>
  </si>
  <si>
    <t>Encuestas sobre servicios</t>
  </si>
  <si>
    <t>Los docentes diseñan estrategias de apoyo pedagógico para estudiantes con dificultad,cuando se requiere.</t>
  </si>
  <si>
    <t>Diseño de planes de apoyo pedagogico, actas de compromiso, correctivos pedagógicos.</t>
  </si>
  <si>
    <t xml:space="preserve">Los perfiles docentes  estan adaptados a las necesidades. </t>
  </si>
  <si>
    <t xml:space="preserve"> PEI. Hojas de vida de docentes.</t>
  </si>
  <si>
    <t>Realiza actividades de induccion con los docentes y administrativos</t>
  </si>
  <si>
    <t>Se cuenta con lineamientos que permitan que sus integrantes opten por procesos de formacion en coherencia con el PEI y las necesidades detectadas.</t>
  </si>
  <si>
    <t>La I.E cuenta con procesos explicitos para elaborar los horarios y criterios para realizar la asignacion académica de los docentes, y estos  se cumplen.</t>
  </si>
  <si>
    <t>horario general,  resolucion de calendario.</t>
  </si>
  <si>
    <t>El personal vinculado esta identificado con la institucion, comparte la filosofia, principios, valores, objetivos y actividades complementarias para cualificar su labor</t>
  </si>
  <si>
    <t>El personal vinculado esta identificado con la institucion, comparte la filosofia, principios, valores, objetivos y actividades complementarias para cualificar su labor.</t>
  </si>
  <si>
    <t>Formato de evaluacion</t>
  </si>
  <si>
    <t>Se diseñan estrategias de reconocimiento al personal vinculado.</t>
  </si>
  <si>
    <t>La institucion apoya la investigacion de sus docentes en todas sus areas con el fin de prestar un mejor servicio</t>
  </si>
  <si>
    <t>La institucion dispone de estrategias claras para la mediacion y solución de conflictos</t>
  </si>
  <si>
    <t xml:space="preserve">Ruta de atención integral para la convivencia escolar. </t>
  </si>
  <si>
    <t>Hay programas de bienestar humano los cuales son conocidos y aceptado por la comunidad educativa</t>
  </si>
  <si>
    <t>Comité de convivencia escolar</t>
  </si>
  <si>
    <t>La institución evalua periodicamente los procedimientos para la elaboracion del presupesto anual teniendo en cuenta las necesidades mas apremiantes</t>
  </si>
  <si>
    <t>Soportes contables.Extractos bancarios.</t>
  </si>
  <si>
    <t>La I.E cuenta con todos los soportes contables y se elaboran en los plazos establecidos.</t>
  </si>
  <si>
    <t>Informes financieros  Archivos y libros contables.</t>
  </si>
  <si>
    <t>Hay seguimiento y evaluacion de los procesos de recaudo y gastos</t>
  </si>
  <si>
    <t>Informes financieros   Archivos y  Soportes.</t>
  </si>
  <si>
    <t>La I.E presenta los informes financieros a las autoridades competentes de  manera apropiada y oportuna.</t>
  </si>
  <si>
    <t>Archivos y soportes</t>
  </si>
  <si>
    <t xml:space="preserve"> la institucion conocen la politica de atencion a la poblacion quien experimenta barreras para el aprendizaje y la participacion trabajan conjuntamente para diseñar modelos pedagogicos flexibles que permitan la inclusion </t>
  </si>
  <si>
    <t>El PEI, apunta a la Inclusion.</t>
  </si>
  <si>
    <t>La institución conoce los requerimientos educativos de las poblaciones o personas que experimentan barreras para el aprendizaje y la participación en su entorno y ha diseñado planes de trabajo pedagógico para atenderlas en concordancia con el PEI y la normatividad vigente.</t>
  </si>
  <si>
    <t>La institución conoce las caracteristicas de su entorno y procura dar respuestas a estas mediante acciones que buscan acercar a los estudiantes a la institucion en concordancia con el PEI.</t>
  </si>
  <si>
    <t xml:space="preserve">Base de datos de necesidades </t>
  </si>
  <si>
    <t>Existen en la institución  iniciativas para apoyar a los estudiantes en la formulación de sus proyectos de vida aunque aun son muy pequeños para decidir sobre esto</t>
  </si>
  <si>
    <t>Transversalización del Proyecto de Vida de los estudiantes</t>
  </si>
  <si>
    <t>La escuela de Padres es un programa pedagogico Institucional que orienta a los integrantes de la familia respecto de la mejor manera de ayudar a sus hijos en el desarrollo de competencias academicas o sociales y apoyar a la institucion en sus diferentes procesos.</t>
  </si>
  <si>
    <t>El PEI</t>
  </si>
  <si>
    <t>La institución cuenta con una estrategia de interacción con la comunidad que orienta, da sentido a las acciones que se planean conjuntamente y dan respuesta a problemáticas y necesidades que apuntan al mejoramiento de las condiciones de vida de la comunidad y los estudiantes.</t>
  </si>
  <si>
    <t>La institución tiene programas que permiten que la comunidad use  sus recursos físicos (sala de informática y biblioteca, por ejemplo).</t>
  </si>
  <si>
    <t>La asamblea de padres funciona de acuerdo con lo estipulado 
en la normatividad vigente y el consejo de padres participa en 
algunas decisiones relativas al mejoramiento de la institución.</t>
  </si>
  <si>
    <t>Actas de reuniones, asistencia.</t>
  </si>
  <si>
    <t>Las familias participan de la dinamica de la institucion atraves de actividades y programas que tiene propósitos y estrategias claramente definidos en concordancia con el PEI y con los procesos institucionales. Estos programas tiene encuentan las necesidades y espectativas de la comunidad.</t>
  </si>
  <si>
    <t>Evidencias fotograficas.</t>
  </si>
  <si>
    <t>La institucion cuenta con programas para la prevencion de riesgos fsicos que hacen parte de los proyectos trasversales y son coherentes con el PEI.</t>
  </si>
  <si>
    <t>Proyectos trasversales.</t>
  </si>
  <si>
    <t>La institucion cuenta con programas para la prevencion de riesgos psicosociales que hacen parte de los proyectos trasversales y son coherentes con el PEI.</t>
  </si>
  <si>
    <t>La institución cuenta con un plan de evacuacion frente a desastres naturales o similares.</t>
  </si>
  <si>
    <t>Rectora</t>
  </si>
  <si>
    <t>caromg35@gmail.com</t>
  </si>
  <si>
    <t xml:space="preserve">Henry Agustin Bermudez </t>
  </si>
  <si>
    <t>Coordinador</t>
  </si>
  <si>
    <t>habcxx@yahoo.com</t>
  </si>
  <si>
    <t>Myriam Sanchez</t>
  </si>
  <si>
    <t>danagutierres90@gmail.com</t>
  </si>
  <si>
    <t>Mileidis Cervantes</t>
  </si>
  <si>
    <t>milecer23@gmail.com</t>
  </si>
  <si>
    <t>Diana Carolina Mogollon Gauta</t>
  </si>
  <si>
    <t xml:space="preserve">EL CIRINEO DE TIBU </t>
  </si>
  <si>
    <t xml:space="preserve">Cra 12 6-60 los pinos </t>
  </si>
  <si>
    <t>TIBU</t>
  </si>
  <si>
    <t>funcirit@gmail.com</t>
  </si>
  <si>
    <t xml:space="preserve">impulsa al equipo de trabajo a reliazar cambjos en los planes de mejora </t>
  </si>
  <si>
    <t>Henry Agustin Bermudez</t>
  </si>
  <si>
    <t xml:space="preserve">coordina el desarrollo de las estrategias institucionales </t>
  </si>
  <si>
    <t xml:space="preserve">Myriam Sanchez </t>
  </si>
  <si>
    <t>La institución  diseña estrategias para  las personas con discacidad</t>
  </si>
  <si>
    <t>AÑO 2019</t>
  </si>
  <si>
    <t>desarrollar el plan de estudios con base a la planeacion de actividades pedagogicas.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</si>
</sst>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sz val="8"/>
      <color indexed="8"/>
      <name val="Arial"/>
      <family val="2"/>
    </font>
    <font>
      <b/>
      <sz val="14"/>
      <color indexed="9"/>
      <name val="Arial"/>
      <family val="2"/>
    </font>
    <font>
      <b/>
      <sz val="12"/>
      <color indexed="8"/>
      <name val="Arial"/>
      <family val="2"/>
    </font>
    <font>
      <sz val="9"/>
      <color indexed="8"/>
      <name val="Arial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6"/>
      <color indexed="8"/>
      <name val="Arial"/>
      <family val="2"/>
    </font>
    <font>
      <b/>
      <u/>
      <sz val="16"/>
      <color indexed="12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sz val="14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Verdana"/>
      <family val="2"/>
    </font>
    <font>
      <u/>
      <sz val="12"/>
      <color theme="10"/>
      <name val="Verdana"/>
      <family val="2"/>
    </font>
    <font>
      <sz val="14"/>
      <color theme="1"/>
      <name val="Verdan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b/>
      <sz val="14"/>
      <color theme="1"/>
      <name val="Arial"/>
      <family val="2"/>
    </font>
    <font>
      <b/>
      <i/>
      <sz val="14"/>
      <color theme="0"/>
      <name val="Arial"/>
      <family val="2"/>
    </font>
    <font>
      <b/>
      <i/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0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sz val="10"/>
      <color theme="1"/>
      <name val="Cambria"/>
      <family val="1"/>
    </font>
  </fonts>
  <fills count="2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41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8"/>
      </patternFill>
    </fill>
    <fill>
      <patternFill patternType="solid">
        <fgColor theme="5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8" fillId="4" borderId="1">
      <alignment horizontal="center"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8" fillId="0" borderId="0"/>
    <xf numFmtId="0" fontId="28" fillId="0" borderId="0"/>
    <xf numFmtId="9" fontId="1" fillId="0" borderId="0" applyFont="0" applyFill="0" applyBorder="0" applyAlignment="0" applyProtection="0"/>
  </cellStyleXfs>
  <cellXfs count="279">
    <xf numFmtId="0" fontId="0" fillId="0" borderId="0" xfId="0"/>
    <xf numFmtId="0" fontId="30" fillId="0" borderId="0" xfId="0" applyFont="1"/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5" fillId="8" borderId="2" xfId="2" applyFont="1" applyFill="1" applyBorder="1" applyAlignment="1" applyProtection="1">
      <alignment horizontal="left" vertical="center"/>
    </xf>
    <xf numFmtId="9" fontId="30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2" fontId="30" fillId="0" borderId="0" xfId="0" applyNumberFormat="1" applyFont="1"/>
    <xf numFmtId="0" fontId="6" fillId="0" borderId="0" xfId="0" applyFont="1" applyAlignment="1"/>
    <xf numFmtId="0" fontId="31" fillId="0" borderId="0" xfId="2" applyFont="1" applyAlignment="1" applyProtection="1"/>
    <xf numFmtId="9" fontId="6" fillId="0" borderId="2" xfId="0" applyNumberFormat="1" applyFont="1" applyBorder="1" applyAlignment="1">
      <alignment horizontal="center" vertical="center"/>
    </xf>
    <xf numFmtId="0" fontId="30" fillId="0" borderId="0" xfId="0" applyFont="1" applyBorder="1" applyAlignment="1">
      <alignment horizontal="left" vertical="top"/>
    </xf>
    <xf numFmtId="0" fontId="32" fillId="0" borderId="0" xfId="0" applyFont="1" applyFill="1"/>
    <xf numFmtId="0" fontId="6" fillId="9" borderId="2" xfId="0" applyFont="1" applyFill="1" applyBorder="1" applyAlignment="1">
      <alignment horizontal="center" vertical="center" wrapText="1"/>
    </xf>
    <xf numFmtId="0" fontId="30" fillId="0" borderId="0" xfId="0" applyFont="1" applyFill="1"/>
    <xf numFmtId="9" fontId="30" fillId="0" borderId="0" xfId="0" applyNumberFormat="1" applyFont="1" applyFill="1"/>
    <xf numFmtId="9" fontId="5" fillId="0" borderId="2" xfId="0" applyNumberFormat="1" applyFont="1" applyBorder="1" applyAlignment="1">
      <alignment horizontal="center" vertical="center"/>
    </xf>
    <xf numFmtId="0" fontId="33" fillId="0" borderId="0" xfId="0" applyFont="1"/>
    <xf numFmtId="0" fontId="19" fillId="0" borderId="0" xfId="0" applyFont="1"/>
    <xf numFmtId="0" fontId="19" fillId="0" borderId="0" xfId="0" applyFont="1" applyBorder="1" applyAlignment="1"/>
    <xf numFmtId="0" fontId="18" fillId="0" borderId="0" xfId="0" applyFont="1" applyFill="1" applyAlignment="1">
      <alignment horizontal="center" vertical="center"/>
    </xf>
    <xf numFmtId="0" fontId="34" fillId="0" borderId="0" xfId="2" applyFont="1" applyFill="1" applyAlignment="1" applyProtection="1">
      <alignment vertical="center"/>
    </xf>
    <xf numFmtId="0" fontId="13" fillId="0" borderId="0" xfId="0" applyFont="1" applyFill="1" applyAlignment="1">
      <alignment horizontal="left" vertical="center" wrapText="1"/>
    </xf>
    <xf numFmtId="0" fontId="33" fillId="0" borderId="0" xfId="0" applyFont="1" applyFill="1" applyAlignment="1">
      <alignment vertical="center" wrapText="1"/>
    </xf>
    <xf numFmtId="0" fontId="33" fillId="0" borderId="0" xfId="0" applyFont="1" applyFill="1" applyAlignment="1">
      <alignment vertical="center"/>
    </xf>
    <xf numFmtId="0" fontId="13" fillId="0" borderId="0" xfId="0" applyFont="1" applyFill="1" applyBorder="1" applyAlignment="1">
      <alignment wrapText="1"/>
    </xf>
    <xf numFmtId="0" fontId="16" fillId="9" borderId="2" xfId="0" applyFont="1" applyFill="1" applyBorder="1" applyAlignment="1">
      <alignment horizontal="left" vertical="center" wrapText="1"/>
    </xf>
    <xf numFmtId="0" fontId="25" fillId="9" borderId="2" xfId="0" applyFont="1" applyFill="1" applyBorder="1" applyAlignment="1">
      <alignment horizontal="left" vertical="center" wrapText="1"/>
    </xf>
    <xf numFmtId="0" fontId="25" fillId="9" borderId="4" xfId="0" applyFont="1" applyFill="1" applyBorder="1" applyAlignment="1">
      <alignment horizontal="left" vertical="center" wrapText="1"/>
    </xf>
    <xf numFmtId="0" fontId="33" fillId="0" borderId="6" xfId="0" applyFont="1" applyBorder="1" applyAlignment="1">
      <alignment wrapText="1"/>
    </xf>
    <xf numFmtId="0" fontId="33" fillId="0" borderId="2" xfId="0" applyFont="1" applyBorder="1" applyAlignment="1">
      <alignment wrapText="1"/>
    </xf>
    <xf numFmtId="0" fontId="36" fillId="6" borderId="5" xfId="0" applyFont="1" applyFill="1" applyBorder="1" applyAlignment="1">
      <alignment vertical="center" wrapText="1"/>
    </xf>
    <xf numFmtId="0" fontId="12" fillId="6" borderId="5" xfId="0" applyFont="1" applyFill="1" applyBorder="1" applyAlignment="1">
      <alignment vertical="center" wrapText="1"/>
    </xf>
    <xf numFmtId="0" fontId="12" fillId="6" borderId="3" xfId="0" applyFont="1" applyFill="1" applyBorder="1" applyAlignment="1">
      <alignment vertical="center" wrapText="1"/>
    </xf>
    <xf numFmtId="0" fontId="12" fillId="6" borderId="2" xfId="0" applyFont="1" applyFill="1" applyBorder="1" applyAlignment="1">
      <alignment vertical="center" wrapText="1"/>
    </xf>
    <xf numFmtId="0" fontId="36" fillId="6" borderId="3" xfId="0" applyFont="1" applyFill="1" applyBorder="1" applyAlignment="1">
      <alignment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10" fillId="9" borderId="2" xfId="0" applyFont="1" applyFill="1" applyBorder="1" applyAlignment="1">
      <alignment horizontal="center" vertical="center" wrapText="1"/>
    </xf>
    <xf numFmtId="0" fontId="10" fillId="9" borderId="0" xfId="0" applyFont="1" applyFill="1" applyBorder="1" applyAlignment="1">
      <alignment horizontal="center" vertical="center" wrapText="1"/>
    </xf>
    <xf numFmtId="0" fontId="11" fillId="0" borderId="6" xfId="0" applyFont="1" applyBorder="1" applyAlignment="1">
      <alignment wrapText="1"/>
    </xf>
    <xf numFmtId="0" fontId="41" fillId="13" borderId="6" xfId="0" applyFont="1" applyFill="1" applyBorder="1" applyAlignment="1" applyProtection="1">
      <alignment horizontal="left" vertical="top" wrapText="1"/>
      <protection locked="0"/>
    </xf>
    <xf numFmtId="0" fontId="41" fillId="14" borderId="6" xfId="0" applyFont="1" applyFill="1" applyBorder="1" applyAlignment="1" applyProtection="1">
      <alignment horizontal="left" vertical="top" wrapText="1"/>
      <protection locked="0"/>
    </xf>
    <xf numFmtId="0" fontId="41" fillId="14" borderId="2" xfId="0" applyFont="1" applyFill="1" applyBorder="1" applyAlignment="1" applyProtection="1">
      <alignment horizontal="left" vertical="top" wrapText="1"/>
      <protection locked="0"/>
    </xf>
    <xf numFmtId="9" fontId="30" fillId="0" borderId="3" xfId="0" applyNumberFormat="1" applyFont="1" applyBorder="1" applyAlignment="1">
      <alignment horizontal="center" vertical="center"/>
    </xf>
    <xf numFmtId="0" fontId="6" fillId="9" borderId="6" xfId="0" applyFont="1" applyFill="1" applyBorder="1" applyAlignment="1">
      <alignment horizontal="center" vertical="center" wrapText="1"/>
    </xf>
    <xf numFmtId="0" fontId="16" fillId="8" borderId="11" xfId="2" applyFont="1" applyFill="1" applyBorder="1" applyAlignment="1" applyProtection="1">
      <alignment horizontal="center" vertical="center"/>
    </xf>
    <xf numFmtId="0" fontId="5" fillId="8" borderId="6" xfId="2" applyFont="1" applyFill="1" applyBorder="1" applyAlignment="1" applyProtection="1">
      <alignment horizontal="left" vertical="center"/>
    </xf>
    <xf numFmtId="0" fontId="16" fillId="8" borderId="11" xfId="2" applyFont="1" applyFill="1" applyBorder="1" applyAlignment="1" applyProtection="1">
      <alignment horizontal="center" vertical="center" wrapText="1"/>
    </xf>
    <xf numFmtId="0" fontId="24" fillId="8" borderId="11" xfId="2" applyFont="1" applyFill="1" applyBorder="1" applyAlignment="1" applyProtection="1">
      <alignment horizontal="center" vertical="center"/>
    </xf>
    <xf numFmtId="0" fontId="24" fillId="8" borderId="11" xfId="2" applyFont="1" applyFill="1" applyBorder="1" applyAlignment="1" applyProtection="1">
      <alignment horizontal="center" vertical="center" wrapText="1"/>
    </xf>
    <xf numFmtId="0" fontId="17" fillId="2" borderId="4" xfId="0" applyFont="1" applyFill="1" applyBorder="1" applyAlignment="1">
      <alignment vertical="center" wrapText="1"/>
    </xf>
    <xf numFmtId="0" fontId="17" fillId="2" borderId="5" xfId="0" applyFont="1" applyFill="1" applyBorder="1" applyAlignment="1">
      <alignment vertical="center" wrapText="1"/>
    </xf>
    <xf numFmtId="14" fontId="26" fillId="0" borderId="2" xfId="3" applyNumberFormat="1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/>
    </xf>
    <xf numFmtId="0" fontId="17" fillId="2" borderId="4" xfId="0" applyFont="1" applyFill="1" applyBorder="1" applyAlignment="1">
      <alignment vertical="center"/>
    </xf>
    <xf numFmtId="0" fontId="15" fillId="15" borderId="9" xfId="0" applyFont="1" applyFill="1" applyBorder="1" applyAlignment="1">
      <alignment horizontal="center" vertical="center"/>
    </xf>
    <xf numFmtId="0" fontId="15" fillId="15" borderId="12" xfId="0" applyFont="1" applyFill="1" applyBorder="1" applyAlignment="1">
      <alignment horizontal="center" vertical="center"/>
    </xf>
    <xf numFmtId="0" fontId="16" fillId="15" borderId="13" xfId="0" applyFont="1" applyFill="1" applyBorder="1" applyAlignment="1">
      <alignment horizontal="center" vertical="center" wrapText="1"/>
    </xf>
    <xf numFmtId="0" fontId="12" fillId="6" borderId="0" xfId="0" applyFont="1" applyFill="1" applyBorder="1" applyAlignment="1">
      <alignment horizontal="center" vertical="center" wrapText="1"/>
    </xf>
    <xf numFmtId="9" fontId="30" fillId="0" borderId="0" xfId="0" applyNumberFormat="1" applyFont="1" applyBorder="1" applyAlignment="1">
      <alignment horizontal="center" vertical="center"/>
    </xf>
    <xf numFmtId="9" fontId="6" fillId="0" borderId="0" xfId="0" applyNumberFormat="1" applyFont="1" applyBorder="1" applyAlignment="1">
      <alignment horizontal="center" vertical="center"/>
    </xf>
    <xf numFmtId="0" fontId="3" fillId="17" borderId="14" xfId="0" applyFont="1" applyFill="1" applyBorder="1" applyAlignment="1">
      <alignment horizontal="center" vertical="center"/>
    </xf>
    <xf numFmtId="0" fontId="3" fillId="12" borderId="14" xfId="0" applyFont="1" applyFill="1" applyBorder="1" applyAlignment="1">
      <alignment horizontal="center" vertical="center"/>
    </xf>
    <xf numFmtId="0" fontId="3" fillId="7" borderId="14" xfId="0" applyFont="1" applyFill="1" applyBorder="1" applyAlignment="1">
      <alignment horizontal="center" vertical="center"/>
    </xf>
    <xf numFmtId="0" fontId="33" fillId="14" borderId="2" xfId="0" applyFont="1" applyFill="1" applyBorder="1" applyAlignment="1">
      <alignment vertical="center"/>
    </xf>
    <xf numFmtId="0" fontId="33" fillId="17" borderId="0" xfId="0" applyFont="1" applyFill="1" applyBorder="1" applyAlignment="1">
      <alignment vertical="center"/>
    </xf>
    <xf numFmtId="0" fontId="41" fillId="13" borderId="6" xfId="0" applyFont="1" applyFill="1" applyBorder="1" applyAlignment="1" applyProtection="1">
      <alignment horizontal="left" vertical="justify" wrapText="1"/>
      <protection locked="0"/>
    </xf>
    <xf numFmtId="0" fontId="41" fillId="14" borderId="6" xfId="0" applyFont="1" applyFill="1" applyBorder="1" applyAlignment="1" applyProtection="1">
      <alignment horizontal="left" vertical="justify" wrapText="1"/>
      <protection locked="0"/>
    </xf>
    <xf numFmtId="0" fontId="42" fillId="18" borderId="15" xfId="0" applyFont="1" applyFill="1" applyBorder="1" applyAlignment="1" applyProtection="1">
      <alignment horizontal="left" vertical="justify" wrapText="1"/>
      <protection locked="0"/>
    </xf>
    <xf numFmtId="0" fontId="42" fillId="18" borderId="2" xfId="0" applyFont="1" applyFill="1" applyBorder="1" applyAlignment="1" applyProtection="1">
      <alignment horizontal="left" vertical="justify" wrapText="1"/>
      <protection locked="0"/>
    </xf>
    <xf numFmtId="0" fontId="41" fillId="14" borderId="2" xfId="0" applyFont="1" applyFill="1" applyBorder="1" applyAlignment="1" applyProtection="1">
      <alignment horizontal="left" vertical="justify" wrapText="1"/>
      <protection locked="0"/>
    </xf>
    <xf numFmtId="0" fontId="41" fillId="13" borderId="2" xfId="0" applyFont="1" applyFill="1" applyBorder="1" applyAlignment="1" applyProtection="1">
      <alignment horizontal="left" vertical="justify" wrapText="1"/>
      <protection locked="0"/>
    </xf>
    <xf numFmtId="0" fontId="41" fillId="18" borderId="2" xfId="0" applyFont="1" applyFill="1" applyBorder="1" applyAlignment="1" applyProtection="1">
      <alignment horizontal="left" vertical="justify" wrapText="1"/>
      <protection locked="0"/>
    </xf>
    <xf numFmtId="0" fontId="41" fillId="19" borderId="2" xfId="0" applyFont="1" applyFill="1" applyBorder="1" applyAlignment="1" applyProtection="1">
      <alignment horizontal="left" vertical="justify" wrapText="1"/>
      <protection locked="0"/>
    </xf>
    <xf numFmtId="0" fontId="40" fillId="11" borderId="6" xfId="0" applyFont="1" applyFill="1" applyBorder="1" applyAlignment="1" applyProtection="1">
      <alignment horizontal="center" vertical="center" wrapText="1"/>
      <protection locked="0"/>
    </xf>
    <xf numFmtId="0" fontId="33" fillId="11" borderId="6" xfId="0" applyFont="1" applyFill="1" applyBorder="1" applyAlignment="1" applyProtection="1">
      <alignment horizontal="center" vertical="center" wrapText="1"/>
      <protection locked="0"/>
    </xf>
    <xf numFmtId="0" fontId="33" fillId="0" borderId="0" xfId="0" applyFont="1" applyBorder="1" applyAlignment="1">
      <alignment vertical="justify" wrapText="1"/>
    </xf>
    <xf numFmtId="0" fontId="40" fillId="12" borderId="6" xfId="0" applyFont="1" applyFill="1" applyBorder="1" applyAlignment="1" applyProtection="1">
      <alignment horizontal="center" vertical="center" wrapText="1"/>
      <protection locked="0"/>
    </xf>
    <xf numFmtId="0" fontId="33" fillId="12" borderId="6" xfId="0" applyFont="1" applyFill="1" applyBorder="1" applyAlignment="1" applyProtection="1">
      <alignment horizontal="center" vertical="center" wrapText="1"/>
      <protection locked="0"/>
    </xf>
    <xf numFmtId="0" fontId="40" fillId="16" borderId="6" xfId="0" applyFont="1" applyFill="1" applyBorder="1" applyAlignment="1" applyProtection="1">
      <alignment horizontal="center" vertical="center" wrapText="1"/>
      <protection locked="0"/>
    </xf>
    <xf numFmtId="0" fontId="33" fillId="16" borderId="6" xfId="0" applyFont="1" applyFill="1" applyBorder="1" applyAlignment="1" applyProtection="1">
      <alignment horizontal="center" vertical="center" wrapText="1"/>
      <protection locked="0"/>
    </xf>
    <xf numFmtId="0" fontId="43" fillId="13" borderId="2" xfId="0" applyFont="1" applyFill="1" applyBorder="1" applyAlignment="1" applyProtection="1">
      <alignment horizontal="left" vertical="justify" wrapText="1"/>
      <protection locked="0"/>
    </xf>
    <xf numFmtId="0" fontId="33" fillId="14" borderId="6" xfId="0" applyFont="1" applyFill="1" applyBorder="1" applyAlignment="1" applyProtection="1">
      <alignment horizontal="left" vertical="justify" wrapText="1"/>
      <protection locked="0"/>
    </xf>
    <xf numFmtId="49" fontId="27" fillId="14" borderId="4" xfId="0" applyNumberFormat="1" applyFont="1" applyFill="1" applyBorder="1" applyAlignment="1" applyProtection="1">
      <alignment vertical="top" wrapText="1"/>
      <protection locked="0"/>
    </xf>
    <xf numFmtId="0" fontId="12" fillId="6" borderId="2" xfId="0" applyFont="1" applyFill="1" applyBorder="1" applyAlignment="1">
      <alignment horizontal="center" vertical="center" wrapText="1"/>
    </xf>
    <xf numFmtId="0" fontId="3" fillId="16" borderId="0" xfId="0" applyFont="1" applyFill="1" applyBorder="1" applyAlignment="1">
      <alignment horizontal="center" vertical="center"/>
    </xf>
    <xf numFmtId="0" fontId="7" fillId="7" borderId="0" xfId="0" applyFont="1" applyFill="1" applyBorder="1" applyAlignment="1">
      <alignment horizontal="center" vertical="center"/>
    </xf>
    <xf numFmtId="0" fontId="3" fillId="18" borderId="0" xfId="0" applyFont="1" applyFill="1" applyBorder="1" applyAlignment="1">
      <alignment horizontal="center" vertical="center"/>
    </xf>
    <xf numFmtId="0" fontId="33" fillId="0" borderId="0" xfId="0" applyFont="1" applyBorder="1" applyAlignment="1">
      <alignment wrapText="1"/>
    </xf>
    <xf numFmtId="0" fontId="35" fillId="0" borderId="0" xfId="0" applyFont="1" applyBorder="1" applyAlignment="1">
      <alignment horizontal="center" vertical="center" wrapText="1"/>
    </xf>
    <xf numFmtId="0" fontId="25" fillId="9" borderId="3" xfId="0" applyFont="1" applyFill="1" applyBorder="1" applyAlignment="1">
      <alignment horizontal="center" vertical="center" wrapText="1"/>
    </xf>
    <xf numFmtId="0" fontId="25" fillId="9" borderId="2" xfId="0" applyFont="1" applyFill="1" applyBorder="1" applyAlignment="1">
      <alignment horizontal="center" vertical="center" wrapText="1"/>
    </xf>
    <xf numFmtId="0" fontId="25" fillId="6" borderId="5" xfId="0" applyFont="1" applyFill="1" applyBorder="1" applyAlignment="1">
      <alignment vertical="center" wrapText="1"/>
    </xf>
    <xf numFmtId="0" fontId="25" fillId="6" borderId="2" xfId="0" applyFont="1" applyFill="1" applyBorder="1" applyAlignment="1">
      <alignment vertical="center" wrapText="1"/>
    </xf>
    <xf numFmtId="0" fontId="40" fillId="10" borderId="6" xfId="0" applyFont="1" applyFill="1" applyBorder="1" applyAlignment="1" applyProtection="1">
      <alignment horizontal="center" vertical="center" wrapText="1"/>
      <protection locked="0"/>
    </xf>
    <xf numFmtId="0" fontId="33" fillId="0" borderId="0" xfId="0" applyFont="1" applyFill="1" applyBorder="1" applyAlignment="1">
      <alignment wrapText="1"/>
    </xf>
    <xf numFmtId="0" fontId="12" fillId="0" borderId="0" xfId="0" applyFont="1" applyBorder="1" applyAlignment="1">
      <alignment horizontal="center" wrapText="1"/>
    </xf>
    <xf numFmtId="0" fontId="12" fillId="0" borderId="0" xfId="0" applyFont="1" applyBorder="1" applyAlignment="1">
      <alignment horizontal="center" vertical="center" wrapText="1"/>
    </xf>
    <xf numFmtId="0" fontId="33" fillId="10" borderId="6" xfId="0" applyFont="1" applyFill="1" applyBorder="1" applyAlignment="1" applyProtection="1">
      <alignment horizontal="center" vertical="center" wrapText="1"/>
      <protection locked="0"/>
    </xf>
    <xf numFmtId="0" fontId="33" fillId="0" borderId="7" xfId="0" applyFont="1" applyBorder="1" applyAlignment="1">
      <alignment wrapText="1"/>
    </xf>
    <xf numFmtId="0" fontId="33" fillId="0" borderId="3" xfId="0" applyFont="1" applyBorder="1" applyAlignment="1">
      <alignment wrapText="1"/>
    </xf>
    <xf numFmtId="0" fontId="12" fillId="9" borderId="6" xfId="0" applyFont="1" applyFill="1" applyBorder="1" applyAlignment="1">
      <alignment horizontal="center" vertical="center" wrapText="1"/>
    </xf>
    <xf numFmtId="0" fontId="33" fillId="6" borderId="8" xfId="0" applyFont="1" applyFill="1" applyBorder="1" applyAlignment="1">
      <alignment wrapText="1"/>
    </xf>
    <xf numFmtId="0" fontId="37" fillId="6" borderId="2" xfId="0" applyFont="1" applyFill="1" applyBorder="1" applyAlignment="1">
      <alignment horizontal="left" vertical="center" wrapText="1"/>
    </xf>
    <xf numFmtId="0" fontId="37" fillId="6" borderId="0" xfId="0" applyFont="1" applyFill="1" applyBorder="1" applyAlignment="1">
      <alignment horizontal="left" vertical="center" wrapText="1"/>
    </xf>
    <xf numFmtId="0" fontId="33" fillId="6" borderId="9" xfId="0" applyFont="1" applyFill="1" applyBorder="1" applyAlignment="1">
      <alignment wrapText="1"/>
    </xf>
    <xf numFmtId="0" fontId="33" fillId="6" borderId="6" xfId="0" applyFont="1" applyFill="1" applyBorder="1" applyAlignment="1">
      <alignment wrapText="1"/>
    </xf>
    <xf numFmtId="2" fontId="33" fillId="0" borderId="10" xfId="0" applyNumberFormat="1" applyFont="1" applyBorder="1" applyAlignment="1">
      <alignment vertical="center" wrapText="1"/>
    </xf>
    <xf numFmtId="0" fontId="33" fillId="0" borderId="10" xfId="0" applyFont="1" applyBorder="1" applyAlignment="1">
      <alignment horizontal="left" vertical="center" wrapText="1"/>
    </xf>
    <xf numFmtId="0" fontId="33" fillId="0" borderId="0" xfId="0" applyFont="1" applyBorder="1" applyAlignment="1">
      <alignment horizontal="left" vertical="center" wrapText="1"/>
    </xf>
    <xf numFmtId="0" fontId="33" fillId="6" borderId="9" xfId="0" applyFont="1" applyFill="1" applyBorder="1" applyAlignment="1">
      <alignment vertical="center" wrapText="1"/>
    </xf>
    <xf numFmtId="0" fontId="38" fillId="6" borderId="0" xfId="0" applyFont="1" applyFill="1" applyBorder="1" applyAlignment="1">
      <alignment horizontal="left" vertical="center" wrapText="1"/>
    </xf>
    <xf numFmtId="0" fontId="33" fillId="0" borderId="9" xfId="0" applyFont="1" applyBorder="1" applyAlignment="1">
      <alignment horizontal="left" vertical="center" wrapText="1"/>
    </xf>
    <xf numFmtId="0" fontId="33" fillId="6" borderId="2" xfId="0" applyFont="1" applyFill="1" applyBorder="1" applyAlignment="1">
      <alignment wrapText="1"/>
    </xf>
    <xf numFmtId="0" fontId="39" fillId="6" borderId="2" xfId="0" applyFont="1" applyFill="1" applyBorder="1" applyAlignment="1">
      <alignment horizontal="left" vertical="center" wrapText="1"/>
    </xf>
    <xf numFmtId="0" fontId="39" fillId="6" borderId="0" xfId="0" applyFont="1" applyFill="1" applyBorder="1" applyAlignment="1">
      <alignment horizontal="left" vertical="center" wrapText="1"/>
    </xf>
    <xf numFmtId="0" fontId="38" fillId="6" borderId="2" xfId="0" applyFont="1" applyFill="1" applyBorder="1" applyAlignment="1">
      <alignment wrapText="1"/>
    </xf>
    <xf numFmtId="0" fontId="33" fillId="6" borderId="2" xfId="0" applyFont="1" applyFill="1" applyBorder="1" applyAlignment="1">
      <alignment vertical="center" wrapText="1"/>
    </xf>
    <xf numFmtId="0" fontId="36" fillId="6" borderId="0" xfId="0" applyFont="1" applyFill="1" applyBorder="1" applyAlignment="1">
      <alignment horizontal="left" vertical="center" wrapText="1"/>
    </xf>
    <xf numFmtId="0" fontId="33" fillId="6" borderId="0" xfId="0" applyFont="1" applyFill="1" applyBorder="1" applyAlignment="1">
      <alignment wrapText="1"/>
    </xf>
    <xf numFmtId="0" fontId="33" fillId="6" borderId="6" xfId="0" applyFont="1" applyFill="1" applyBorder="1" applyAlignment="1">
      <alignment vertical="center" wrapText="1"/>
    </xf>
    <xf numFmtId="2" fontId="33" fillId="0" borderId="2" xfId="0" applyNumberFormat="1" applyFont="1" applyBorder="1" applyAlignment="1">
      <alignment vertical="center" wrapText="1"/>
    </xf>
    <xf numFmtId="0" fontId="33" fillId="0" borderId="2" xfId="0" applyFont="1" applyBorder="1" applyAlignment="1">
      <alignment horizontal="left" vertical="center" wrapText="1"/>
    </xf>
    <xf numFmtId="0" fontId="33" fillId="0" borderId="6" xfId="0" applyFont="1" applyBorder="1" applyAlignment="1">
      <alignment horizontal="left" vertical="center" wrapText="1"/>
    </xf>
    <xf numFmtId="0" fontId="33" fillId="0" borderId="0" xfId="0" applyFont="1" applyBorder="1" applyAlignment="1">
      <alignment vertical="center" wrapText="1"/>
    </xf>
    <xf numFmtId="0" fontId="34" fillId="0" borderId="0" xfId="2" applyFont="1" applyBorder="1" applyAlignment="1" applyProtection="1">
      <alignment horizontal="center" wrapText="1"/>
    </xf>
    <xf numFmtId="0" fontId="3" fillId="13" borderId="0" xfId="0" applyFont="1" applyFill="1" applyBorder="1" applyAlignment="1">
      <alignment horizontal="center" vertical="center"/>
    </xf>
    <xf numFmtId="0" fontId="7" fillId="9" borderId="0" xfId="0" applyFont="1" applyFill="1" applyBorder="1" applyAlignment="1">
      <alignment horizontal="center" vertical="center"/>
    </xf>
    <xf numFmtId="0" fontId="30" fillId="0" borderId="0" xfId="0" applyFont="1" applyBorder="1" applyAlignment="1" applyProtection="1">
      <alignment horizontal="center" vertical="top" wrapText="1"/>
      <protection locked="0"/>
    </xf>
    <xf numFmtId="0" fontId="7" fillId="22" borderId="0" xfId="0" applyFont="1" applyFill="1" applyBorder="1" applyAlignment="1">
      <alignment horizontal="center" vertical="center"/>
    </xf>
    <xf numFmtId="0" fontId="3" fillId="14" borderId="0" xfId="0" applyFont="1" applyFill="1" applyBorder="1" applyAlignment="1">
      <alignment horizontal="center" vertical="center"/>
    </xf>
    <xf numFmtId="0" fontId="26" fillId="0" borderId="8" xfId="3" applyFont="1" applyBorder="1" applyAlignment="1">
      <alignment horizontal="center"/>
    </xf>
    <xf numFmtId="0" fontId="26" fillId="0" borderId="17" xfId="3" applyFont="1" applyBorder="1" applyAlignment="1">
      <alignment horizontal="center"/>
    </xf>
    <xf numFmtId="0" fontId="26" fillId="0" borderId="14" xfId="3" applyFont="1" applyBorder="1" applyAlignment="1">
      <alignment horizontal="center"/>
    </xf>
    <xf numFmtId="0" fontId="26" fillId="0" borderId="18" xfId="3" applyFont="1" applyBorder="1" applyAlignment="1">
      <alignment horizontal="center"/>
    </xf>
    <xf numFmtId="0" fontId="26" fillId="0" borderId="15" xfId="3" applyFont="1" applyBorder="1" applyAlignment="1">
      <alignment horizontal="center"/>
    </xf>
    <xf numFmtId="0" fontId="26" fillId="0" borderId="7" xfId="3" applyFont="1" applyBorder="1" applyAlignment="1">
      <alignment horizontal="center"/>
    </xf>
    <xf numFmtId="0" fontId="34" fillId="0" borderId="0" xfId="2" applyFont="1" applyFill="1" applyAlignment="1" applyProtection="1">
      <alignment horizontal="left" vertical="center"/>
    </xf>
    <xf numFmtId="0" fontId="33" fillId="0" borderId="2" xfId="0" applyFont="1" applyBorder="1" applyAlignment="1" applyProtection="1">
      <alignment horizontal="center" vertical="center"/>
      <protection locked="0"/>
    </xf>
    <xf numFmtId="0" fontId="26" fillId="0" borderId="4" xfId="3" applyFont="1" applyBorder="1" applyAlignment="1">
      <alignment horizontal="center" vertical="center"/>
    </xf>
    <xf numFmtId="0" fontId="26" fillId="0" borderId="3" xfId="3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 wrapText="1"/>
    </xf>
    <xf numFmtId="0" fontId="0" fillId="0" borderId="2" xfId="0" applyBorder="1"/>
    <xf numFmtId="0" fontId="17" fillId="0" borderId="5" xfId="0" applyFont="1" applyFill="1" applyBorder="1" applyAlignment="1" applyProtection="1">
      <alignment horizontal="left" vertical="center" wrapText="1"/>
      <protection locked="0"/>
    </xf>
    <xf numFmtId="0" fontId="17" fillId="0" borderId="3" xfId="0" applyFont="1" applyFill="1" applyBorder="1" applyAlignment="1" applyProtection="1">
      <alignment horizontal="left" vertical="center" wrapText="1"/>
      <protection locked="0"/>
    </xf>
    <xf numFmtId="0" fontId="9" fillId="6" borderId="2" xfId="0" applyFont="1" applyFill="1" applyBorder="1" applyAlignment="1">
      <alignment horizontal="center" vertical="center"/>
    </xf>
    <xf numFmtId="0" fontId="33" fillId="0" borderId="21" xfId="0" applyFont="1" applyBorder="1" applyAlignment="1" applyProtection="1">
      <alignment horizontal="center" vertical="center" wrapText="1"/>
      <protection locked="0"/>
    </xf>
    <xf numFmtId="0" fontId="33" fillId="0" borderId="2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33" fillId="2" borderId="14" xfId="0" applyFont="1" applyFill="1" applyBorder="1" applyAlignment="1">
      <alignment horizontal="center" vertical="center" wrapText="1"/>
    </xf>
    <xf numFmtId="0" fontId="33" fillId="2" borderId="0" xfId="0" applyFont="1" applyFill="1" applyBorder="1" applyAlignment="1">
      <alignment horizontal="center" vertical="center" wrapText="1"/>
    </xf>
    <xf numFmtId="164" fontId="3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7" fillId="2" borderId="4" xfId="0" applyFont="1" applyFill="1" applyBorder="1" applyAlignment="1">
      <alignment horizontal="left" vertical="center" wrapText="1"/>
    </xf>
    <xf numFmtId="0" fontId="17" fillId="2" borderId="5" xfId="0" applyFont="1" applyFill="1" applyBorder="1" applyAlignment="1">
      <alignment horizontal="left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0" fontId="20" fillId="0" borderId="0" xfId="2" applyFont="1" applyFill="1" applyAlignment="1" applyProtection="1">
      <alignment horizontal="center" vertical="center"/>
    </xf>
    <xf numFmtId="0" fontId="21" fillId="6" borderId="2" xfId="0" applyFont="1" applyFill="1" applyBorder="1" applyAlignment="1">
      <alignment horizontal="center" vertical="center"/>
    </xf>
    <xf numFmtId="0" fontId="33" fillId="3" borderId="2" xfId="0" applyFont="1" applyFill="1" applyBorder="1" applyAlignment="1">
      <alignment horizontal="center" vertical="center"/>
    </xf>
    <xf numFmtId="0" fontId="19" fillId="0" borderId="2" xfId="0" applyFont="1" applyBorder="1" applyAlignment="1" applyProtection="1">
      <alignment horizontal="center" vertical="center"/>
      <protection locked="0"/>
    </xf>
    <xf numFmtId="0" fontId="17" fillId="0" borderId="3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4" fillId="17" borderId="0" xfId="0" applyFont="1" applyFill="1" applyBorder="1" applyAlignment="1">
      <alignment vertical="center" wrapText="1"/>
    </xf>
    <xf numFmtId="0" fontId="33" fillId="17" borderId="0" xfId="0" applyFont="1" applyFill="1" applyBorder="1" applyAlignment="1">
      <alignment vertical="center"/>
    </xf>
    <xf numFmtId="0" fontId="18" fillId="6" borderId="4" xfId="0" applyFont="1" applyFill="1" applyBorder="1" applyAlignment="1">
      <alignment horizontal="center" vertical="center"/>
    </xf>
    <xf numFmtId="0" fontId="18" fillId="6" borderId="5" xfId="0" applyFont="1" applyFill="1" applyBorder="1" applyAlignment="1">
      <alignment horizontal="center" vertical="center"/>
    </xf>
    <xf numFmtId="0" fontId="18" fillId="6" borderId="3" xfId="0" applyFont="1" applyFill="1" applyBorder="1" applyAlignment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0" fontId="33" fillId="2" borderId="16" xfId="0" applyFont="1" applyFill="1" applyBorder="1" applyAlignment="1">
      <alignment horizontal="center" vertical="center" wrapText="1"/>
    </xf>
    <xf numFmtId="0" fontId="33" fillId="2" borderId="6" xfId="0" applyFont="1" applyFill="1" applyBorder="1" applyAlignment="1">
      <alignment horizontal="center" vertical="center" wrapText="1"/>
    </xf>
    <xf numFmtId="0" fontId="33" fillId="14" borderId="2" xfId="0" applyFont="1" applyFill="1" applyBorder="1" applyAlignment="1">
      <alignment vertical="center" wrapText="1"/>
    </xf>
    <xf numFmtId="0" fontId="33" fillId="14" borderId="2" xfId="0" applyFont="1" applyFill="1" applyBorder="1" applyAlignment="1">
      <alignment vertical="center"/>
    </xf>
    <xf numFmtId="0" fontId="33" fillId="2" borderId="2" xfId="0" applyFont="1" applyFill="1" applyBorder="1" applyAlignment="1">
      <alignment horizontal="center" vertical="center" wrapText="1"/>
    </xf>
    <xf numFmtId="0" fontId="33" fillId="2" borderId="4" xfId="0" applyFont="1" applyFill="1" applyBorder="1" applyAlignment="1">
      <alignment horizontal="center" vertical="center" wrapText="1"/>
    </xf>
    <xf numFmtId="1" fontId="17" fillId="0" borderId="3" xfId="0" applyNumberFormat="1" applyFont="1" applyBorder="1" applyAlignment="1" applyProtection="1">
      <alignment horizontal="center" vertical="center"/>
      <protection locked="0"/>
    </xf>
    <xf numFmtId="1" fontId="17" fillId="0" borderId="2" xfId="0" applyNumberFormat="1" applyFont="1" applyBorder="1" applyAlignment="1" applyProtection="1">
      <alignment horizontal="center" vertical="center"/>
      <protection locked="0"/>
    </xf>
    <xf numFmtId="1" fontId="33" fillId="0" borderId="3" xfId="0" applyNumberFormat="1" applyFont="1" applyBorder="1" applyAlignment="1" applyProtection="1">
      <alignment horizontal="center" vertical="center"/>
      <protection locked="0"/>
    </xf>
    <xf numFmtId="1" fontId="33" fillId="0" borderId="2" xfId="0" applyNumberFormat="1" applyFont="1" applyBorder="1" applyAlignment="1" applyProtection="1">
      <alignment horizontal="center" vertical="center"/>
      <protection locked="0"/>
    </xf>
    <xf numFmtId="0" fontId="17" fillId="0" borderId="5" xfId="0" applyFont="1" applyFill="1" applyBorder="1" applyAlignment="1" applyProtection="1">
      <alignment horizontal="center" vertical="center" wrapText="1"/>
      <protection locked="0"/>
    </xf>
    <xf numFmtId="0" fontId="17" fillId="0" borderId="3" xfId="0" applyFont="1" applyFill="1" applyBorder="1" applyAlignment="1" applyProtection="1">
      <alignment horizontal="center" vertical="center" wrapText="1"/>
      <protection locked="0"/>
    </xf>
    <xf numFmtId="0" fontId="12" fillId="16" borderId="2" xfId="0" applyFont="1" applyFill="1" applyBorder="1" applyAlignment="1">
      <alignment horizontal="center" vertical="center" wrapText="1"/>
    </xf>
    <xf numFmtId="0" fontId="12" fillId="0" borderId="8" xfId="0" applyFont="1" applyBorder="1" applyAlignment="1">
      <alignment horizontal="right" wrapText="1"/>
    </xf>
    <xf numFmtId="0" fontId="12" fillId="0" borderId="19" xfId="0" applyFont="1" applyBorder="1" applyAlignment="1">
      <alignment horizontal="right" wrapText="1"/>
    </xf>
    <xf numFmtId="0" fontId="36" fillId="6" borderId="2" xfId="0" applyFont="1" applyFill="1" applyBorder="1" applyAlignment="1">
      <alignment horizontal="left" vertical="center" wrapText="1"/>
    </xf>
    <xf numFmtId="0" fontId="36" fillId="6" borderId="3" xfId="0" applyFont="1" applyFill="1" applyBorder="1" applyAlignment="1">
      <alignment horizontal="left" vertical="center" wrapText="1"/>
    </xf>
    <xf numFmtId="0" fontId="12" fillId="13" borderId="4" xfId="0" applyFont="1" applyFill="1" applyBorder="1" applyAlignment="1">
      <alignment horizontal="center" vertical="center" wrapText="1"/>
    </xf>
    <xf numFmtId="0" fontId="12" fillId="13" borderId="5" xfId="0" applyFont="1" applyFill="1" applyBorder="1" applyAlignment="1">
      <alignment horizontal="center" vertical="center" wrapText="1"/>
    </xf>
    <xf numFmtId="0" fontId="12" fillId="13" borderId="3" xfId="0" applyFont="1" applyFill="1" applyBorder="1" applyAlignment="1">
      <alignment horizontal="center" vertical="center" wrapText="1"/>
    </xf>
    <xf numFmtId="0" fontId="12" fillId="16" borderId="4" xfId="0" applyFont="1" applyFill="1" applyBorder="1" applyAlignment="1">
      <alignment horizontal="center" vertical="center" wrapText="1"/>
    </xf>
    <xf numFmtId="0" fontId="12" fillId="16" borderId="5" xfId="0" applyFont="1" applyFill="1" applyBorder="1" applyAlignment="1">
      <alignment horizontal="center" vertical="center" wrapText="1"/>
    </xf>
    <xf numFmtId="0" fontId="12" fillId="16" borderId="3" xfId="0" applyFont="1" applyFill="1" applyBorder="1" applyAlignment="1">
      <alignment horizontal="center" vertical="center" wrapText="1"/>
    </xf>
    <xf numFmtId="0" fontId="36" fillId="6" borderId="10" xfId="0" applyFont="1" applyFill="1" applyBorder="1" applyAlignment="1">
      <alignment horizontal="left" vertical="center" wrapText="1"/>
    </xf>
    <xf numFmtId="0" fontId="36" fillId="6" borderId="4" xfId="0" applyFont="1" applyFill="1" applyBorder="1" applyAlignment="1">
      <alignment horizontal="left" vertical="center" wrapText="1"/>
    </xf>
    <xf numFmtId="0" fontId="36" fillId="6" borderId="5" xfId="0" applyFont="1" applyFill="1" applyBorder="1" applyAlignment="1">
      <alignment horizontal="left" vertical="center" wrapText="1"/>
    </xf>
    <xf numFmtId="0" fontId="36" fillId="6" borderId="17" xfId="0" applyFont="1" applyFill="1" applyBorder="1" applyAlignment="1">
      <alignment horizontal="left" vertical="center" wrapText="1"/>
    </xf>
    <xf numFmtId="0" fontId="12" fillId="0" borderId="8" xfId="0" applyFont="1" applyBorder="1" applyAlignment="1">
      <alignment horizontal="center" wrapText="1"/>
    </xf>
    <xf numFmtId="0" fontId="12" fillId="0" borderId="19" xfId="0" applyFont="1" applyBorder="1" applyAlignment="1">
      <alignment horizontal="center" wrapText="1"/>
    </xf>
    <xf numFmtId="0" fontId="12" fillId="0" borderId="18" xfId="0" applyFont="1" applyBorder="1" applyAlignment="1">
      <alignment horizontal="center" wrapText="1"/>
    </xf>
    <xf numFmtId="0" fontId="25" fillId="9" borderId="9" xfId="0" applyFont="1" applyFill="1" applyBorder="1" applyAlignment="1">
      <alignment horizontal="center" vertical="center" wrapText="1"/>
    </xf>
    <xf numFmtId="0" fontId="25" fillId="9" borderId="6" xfId="0" applyFont="1" applyFill="1" applyBorder="1" applyAlignment="1">
      <alignment horizontal="center" vertical="center" wrapText="1"/>
    </xf>
    <xf numFmtId="0" fontId="16" fillId="9" borderId="14" xfId="0" applyFont="1" applyFill="1" applyBorder="1" applyAlignment="1">
      <alignment horizontal="center" vertical="center" wrapText="1"/>
    </xf>
    <xf numFmtId="0" fontId="16" fillId="9" borderId="15" xfId="0" applyFont="1" applyFill="1" applyBorder="1" applyAlignment="1">
      <alignment horizontal="center" vertical="center" wrapText="1"/>
    </xf>
    <xf numFmtId="0" fontId="16" fillId="9" borderId="6" xfId="0" applyFont="1" applyFill="1" applyBorder="1" applyAlignment="1">
      <alignment horizontal="center" vertical="center" wrapText="1"/>
    </xf>
    <xf numFmtId="0" fontId="16" fillId="9" borderId="2" xfId="0" applyFont="1" applyFill="1" applyBorder="1" applyAlignment="1">
      <alignment horizontal="center" vertical="center" wrapText="1"/>
    </xf>
    <xf numFmtId="0" fontId="35" fillId="0" borderId="2" xfId="0" applyFont="1" applyBorder="1" applyAlignment="1">
      <alignment horizontal="center" vertical="center" wrapText="1"/>
    </xf>
    <xf numFmtId="0" fontId="35" fillId="0" borderId="10" xfId="0" applyFont="1" applyBorder="1" applyAlignment="1">
      <alignment horizontal="center" vertical="center" wrapText="1"/>
    </xf>
    <xf numFmtId="0" fontId="24" fillId="21" borderId="2" xfId="0" applyFont="1" applyFill="1" applyBorder="1" applyAlignment="1">
      <alignment horizontal="center" vertical="center" wrapText="1"/>
    </xf>
    <xf numFmtId="0" fontId="24" fillId="9" borderId="19" xfId="0" applyFont="1" applyFill="1" applyBorder="1" applyAlignment="1">
      <alignment horizontal="center" vertical="center" wrapText="1"/>
    </xf>
    <xf numFmtId="0" fontId="24" fillId="9" borderId="17" xfId="0" applyFont="1" applyFill="1" applyBorder="1" applyAlignment="1">
      <alignment horizontal="center" vertical="center" wrapText="1"/>
    </xf>
    <xf numFmtId="0" fontId="24" fillId="9" borderId="20" xfId="0" applyFont="1" applyFill="1" applyBorder="1" applyAlignment="1">
      <alignment horizontal="center" vertical="center" wrapText="1"/>
    </xf>
    <xf numFmtId="0" fontId="24" fillId="9" borderId="7" xfId="0" applyFont="1" applyFill="1" applyBorder="1" applyAlignment="1">
      <alignment horizontal="center" vertical="center" wrapText="1"/>
    </xf>
    <xf numFmtId="0" fontId="33" fillId="6" borderId="8" xfId="0" applyFont="1" applyFill="1" applyBorder="1" applyAlignment="1">
      <alignment horizontal="center" wrapText="1"/>
    </xf>
    <xf numFmtId="0" fontId="33" fillId="6" borderId="14" xfId="0" applyFont="1" applyFill="1" applyBorder="1" applyAlignment="1">
      <alignment horizontal="center" wrapText="1"/>
    </xf>
    <xf numFmtId="0" fontId="33" fillId="6" borderId="15" xfId="0" applyFont="1" applyFill="1" applyBorder="1" applyAlignment="1">
      <alignment horizontal="center" wrapText="1"/>
    </xf>
    <xf numFmtId="0" fontId="12" fillId="0" borderId="17" xfId="0" applyFont="1" applyBorder="1" applyAlignment="1">
      <alignment horizontal="center" wrapText="1"/>
    </xf>
    <xf numFmtId="0" fontId="12" fillId="20" borderId="4" xfId="0" applyFont="1" applyFill="1" applyBorder="1" applyAlignment="1">
      <alignment horizontal="center" vertical="center" wrapText="1"/>
    </xf>
    <xf numFmtId="0" fontId="12" fillId="20" borderId="5" xfId="0" applyFont="1" applyFill="1" applyBorder="1" applyAlignment="1">
      <alignment horizontal="center" vertical="center" wrapText="1"/>
    </xf>
    <xf numFmtId="0" fontId="12" fillId="20" borderId="3" xfId="0" applyFont="1" applyFill="1" applyBorder="1" applyAlignment="1">
      <alignment horizontal="center" vertical="center" wrapText="1"/>
    </xf>
    <xf numFmtId="0" fontId="12" fillId="18" borderId="4" xfId="0" applyFont="1" applyFill="1" applyBorder="1" applyAlignment="1">
      <alignment horizontal="center" vertical="center" wrapText="1"/>
    </xf>
    <xf numFmtId="0" fontId="12" fillId="18" borderId="5" xfId="0" applyFont="1" applyFill="1" applyBorder="1" applyAlignment="1">
      <alignment horizontal="center" vertical="center" wrapText="1"/>
    </xf>
    <xf numFmtId="0" fontId="12" fillId="18" borderId="3" xfId="0" applyFont="1" applyFill="1" applyBorder="1" applyAlignment="1">
      <alignment horizontal="center" vertical="center" wrapText="1"/>
    </xf>
    <xf numFmtId="0" fontId="17" fillId="6" borderId="8" xfId="0" applyFont="1" applyFill="1" applyBorder="1" applyAlignment="1">
      <alignment horizontal="center" wrapText="1"/>
    </xf>
    <xf numFmtId="0" fontId="17" fillId="6" borderId="9" xfId="0" applyFont="1" applyFill="1" applyBorder="1" applyAlignment="1">
      <alignment horizontal="center" wrapText="1"/>
    </xf>
    <xf numFmtId="0" fontId="17" fillId="6" borderId="6" xfId="0" applyFont="1" applyFill="1" applyBorder="1" applyAlignment="1">
      <alignment horizontal="center" wrapText="1"/>
    </xf>
    <xf numFmtId="0" fontId="12" fillId="0" borderId="4" xfId="0" applyFont="1" applyBorder="1" applyAlignment="1">
      <alignment horizontal="center" wrapText="1"/>
    </xf>
    <xf numFmtId="0" fontId="12" fillId="0" borderId="5" xfId="0" applyFont="1" applyBorder="1" applyAlignment="1">
      <alignment horizontal="center" wrapText="1"/>
    </xf>
    <xf numFmtId="0" fontId="12" fillId="0" borderId="3" xfId="0" applyFont="1" applyBorder="1" applyAlignment="1">
      <alignment horizontal="center" wrapText="1"/>
    </xf>
    <xf numFmtId="0" fontId="33" fillId="6" borderId="9" xfId="0" applyFont="1" applyFill="1" applyBorder="1" applyAlignment="1">
      <alignment horizontal="center" wrapText="1"/>
    </xf>
    <xf numFmtId="0" fontId="33" fillId="6" borderId="6" xfId="0" applyFont="1" applyFill="1" applyBorder="1" applyAlignment="1">
      <alignment horizontal="center" wrapText="1"/>
    </xf>
    <xf numFmtId="0" fontId="12" fillId="6" borderId="2" xfId="0" applyFont="1" applyFill="1" applyBorder="1" applyAlignment="1">
      <alignment horizontal="center" vertical="center" wrapText="1"/>
    </xf>
    <xf numFmtId="0" fontId="34" fillId="0" borderId="0" xfId="2" applyFont="1" applyBorder="1" applyAlignment="1" applyProtection="1">
      <alignment horizontal="center" wrapText="1"/>
    </xf>
    <xf numFmtId="0" fontId="12" fillId="0" borderId="0" xfId="0" applyFont="1" applyBorder="1" applyAlignment="1">
      <alignment horizontal="center" wrapText="1"/>
    </xf>
    <xf numFmtId="0" fontId="12" fillId="0" borderId="4" xfId="0" applyFont="1" applyBorder="1" applyAlignment="1">
      <alignment horizontal="right" wrapText="1"/>
    </xf>
    <xf numFmtId="0" fontId="12" fillId="0" borderId="5" xfId="0" applyFont="1" applyBorder="1" applyAlignment="1">
      <alignment horizontal="right" wrapText="1"/>
    </xf>
    <xf numFmtId="0" fontId="12" fillId="18" borderId="2" xfId="0" applyFont="1" applyFill="1" applyBorder="1" applyAlignment="1">
      <alignment horizontal="center" vertical="center" wrapText="1"/>
    </xf>
    <xf numFmtId="0" fontId="16" fillId="9" borderId="9" xfId="0" applyFont="1" applyFill="1" applyBorder="1" applyAlignment="1">
      <alignment horizontal="center" vertical="center" wrapText="1"/>
    </xf>
    <xf numFmtId="0" fontId="10" fillId="13" borderId="2" xfId="0" applyFont="1" applyFill="1" applyBorder="1" applyAlignment="1">
      <alignment horizontal="center" vertical="center" wrapText="1"/>
    </xf>
    <xf numFmtId="0" fontId="10" fillId="11" borderId="2" xfId="0" applyFont="1" applyFill="1" applyBorder="1" applyAlignment="1">
      <alignment horizontal="center" vertical="center" wrapText="1"/>
    </xf>
    <xf numFmtId="0" fontId="12" fillId="12" borderId="2" xfId="0" applyFont="1" applyFill="1" applyBorder="1" applyAlignment="1">
      <alignment horizontal="center" vertical="center" wrapText="1"/>
    </xf>
    <xf numFmtId="0" fontId="25" fillId="9" borderId="18" xfId="0" applyFont="1" applyFill="1" applyBorder="1" applyAlignment="1">
      <alignment horizontal="center" vertical="center" wrapText="1"/>
    </xf>
    <xf numFmtId="0" fontId="25" fillId="9" borderId="7" xfId="0" applyFont="1" applyFill="1" applyBorder="1" applyAlignment="1">
      <alignment horizontal="center" vertical="center" wrapText="1"/>
    </xf>
    <xf numFmtId="0" fontId="33" fillId="0" borderId="18" xfId="0" applyFont="1" applyBorder="1" applyAlignment="1">
      <alignment horizontal="center" wrapText="1"/>
    </xf>
    <xf numFmtId="0" fontId="30" fillId="0" borderId="2" xfId="0" applyFont="1" applyBorder="1" applyAlignment="1" applyProtection="1">
      <alignment horizontal="center" vertical="top" wrapText="1"/>
      <protection locked="0"/>
    </xf>
    <xf numFmtId="0" fontId="3" fillId="16" borderId="14" xfId="0" applyFont="1" applyFill="1" applyBorder="1" applyAlignment="1">
      <alignment horizontal="center" vertical="center"/>
    </xf>
    <xf numFmtId="0" fontId="3" fillId="16" borderId="0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7" fillId="7" borderId="0" xfId="0" applyFont="1" applyFill="1" applyBorder="1" applyAlignment="1">
      <alignment horizontal="center" vertical="center"/>
    </xf>
    <xf numFmtId="0" fontId="7" fillId="22" borderId="8" xfId="0" applyFont="1" applyFill="1" applyBorder="1" applyAlignment="1">
      <alignment horizontal="center" vertical="center"/>
    </xf>
    <xf numFmtId="0" fontId="7" fillId="22" borderId="19" xfId="0" applyFont="1" applyFill="1" applyBorder="1" applyAlignment="1">
      <alignment horizontal="center" vertical="center"/>
    </xf>
    <xf numFmtId="0" fontId="3" fillId="18" borderId="14" xfId="0" applyFont="1" applyFill="1" applyBorder="1" applyAlignment="1">
      <alignment horizontal="center" vertical="center"/>
    </xf>
    <xf numFmtId="0" fontId="3" fillId="18" borderId="0" xfId="0" applyFont="1" applyFill="1" applyBorder="1" applyAlignment="1">
      <alignment horizontal="center" vertical="center"/>
    </xf>
    <xf numFmtId="0" fontId="3" fillId="14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3" fillId="13" borderId="4" xfId="0" applyFont="1" applyFill="1" applyBorder="1" applyAlignment="1">
      <alignment horizontal="center" vertical="center"/>
    </xf>
    <xf numFmtId="0" fontId="3" fillId="13" borderId="5" xfId="0" applyFont="1" applyFill="1" applyBorder="1" applyAlignment="1">
      <alignment horizontal="center" vertical="center"/>
    </xf>
    <xf numFmtId="0" fontId="3" fillId="13" borderId="3" xfId="0" applyFont="1" applyFill="1" applyBorder="1" applyAlignment="1">
      <alignment horizontal="center" vertical="center"/>
    </xf>
    <xf numFmtId="0" fontId="7" fillId="9" borderId="8" xfId="0" applyFont="1" applyFill="1" applyBorder="1" applyAlignment="1">
      <alignment horizontal="center" vertical="center"/>
    </xf>
    <xf numFmtId="0" fontId="7" fillId="9" borderId="19" xfId="0" applyFont="1" applyFill="1" applyBorder="1" applyAlignment="1">
      <alignment horizontal="center" vertical="center"/>
    </xf>
    <xf numFmtId="0" fontId="30" fillId="0" borderId="14" xfId="0" applyFont="1" applyFill="1" applyBorder="1" applyAlignment="1">
      <alignment horizontal="center"/>
    </xf>
    <xf numFmtId="0" fontId="3" fillId="20" borderId="2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  <xf numFmtId="0" fontId="3" fillId="13" borderId="2" xfId="0" applyFont="1" applyFill="1" applyBorder="1" applyAlignment="1">
      <alignment horizontal="center" vertical="center"/>
    </xf>
    <xf numFmtId="0" fontId="3" fillId="21" borderId="2" xfId="0" applyFont="1" applyFill="1" applyBorder="1" applyAlignment="1">
      <alignment horizontal="center" vertical="center"/>
    </xf>
    <xf numFmtId="0" fontId="3" fillId="21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16" borderId="2" xfId="0" applyFont="1" applyFill="1" applyBorder="1" applyAlignment="1">
      <alignment horizontal="center" vertical="center"/>
    </xf>
    <xf numFmtId="0" fontId="30" fillId="0" borderId="2" xfId="0" applyFont="1" applyBorder="1" applyAlignment="1" applyProtection="1">
      <alignment horizontal="center" vertical="top"/>
      <protection locked="0"/>
    </xf>
    <xf numFmtId="0" fontId="7" fillId="7" borderId="8" xfId="0" applyFont="1" applyFill="1" applyBorder="1" applyAlignment="1">
      <alignment horizontal="center" vertical="center"/>
    </xf>
    <xf numFmtId="0" fontId="7" fillId="7" borderId="19" xfId="0" applyFont="1" applyFill="1" applyBorder="1" applyAlignment="1">
      <alignment horizontal="center" vertical="center"/>
    </xf>
    <xf numFmtId="0" fontId="7" fillId="22" borderId="2" xfId="0" applyFont="1" applyFill="1" applyBorder="1" applyAlignment="1">
      <alignment horizontal="center" vertical="center"/>
    </xf>
    <xf numFmtId="0" fontId="3" fillId="18" borderId="2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</cellXfs>
  <cellStyles count="7">
    <cellStyle name="Estilo 1" xfId="1" xr:uid="{00000000-0005-0000-0000-000000000000}"/>
    <cellStyle name="Hipervínculo" xfId="2" builtinId="8"/>
    <cellStyle name="Normal" xfId="0" builtinId="0"/>
    <cellStyle name="Normal 2" xfId="3" xr:uid="{00000000-0005-0000-0000-000003000000}"/>
    <cellStyle name="Normal 3" xfId="4" xr:uid="{00000000-0005-0000-0000-000004000000}"/>
    <cellStyle name="Normal 4" xfId="5" xr:uid="{00000000-0005-0000-0000-000005000000}"/>
    <cellStyle name="Porcentual 2" xfId="6" xr:uid="{00000000-0005-0000-0000-000006000000}"/>
  </cellStyles>
  <dxfs count="2">
    <dxf>
      <font>
        <color theme="0"/>
      </font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2015.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F5D-436F-B8B1-237341440F9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F5D-436F-B8B1-237341440F9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F5D-436F-B8B1-237341440F9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F5D-436F-B8B1-237341440F9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F5D-436F-B8B1-237341440F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0139568"/>
        <c:axId val="210139960"/>
        <c:axId val="0"/>
      </c:bar3DChart>
      <c:catAx>
        <c:axId val="21013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10139960"/>
        <c:crosses val="autoZero"/>
        <c:auto val="1"/>
        <c:lblAlgn val="ctr"/>
        <c:lblOffset val="100"/>
        <c:noMultiLvlLbl val="0"/>
      </c:catAx>
      <c:valAx>
        <c:axId val="2101399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01395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2015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9.439529777628467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055-4E40-8231-32F324CF6903}"/>
                </c:ext>
              </c:extLst>
            </c:dLbl>
            <c:dLbl>
              <c:idx val="1"/>
              <c:layout>
                <c:manualLayout>
                  <c:x val="-5.0744970092441541E-2"/>
                  <c:y val="-2.83185893328853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055-4E40-8231-32F324CF690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055-4E40-8231-32F324CF690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055-4E40-8231-32F324CF6903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2016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7E-2"/>
                  <c:y val="-9.439529777628463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055-4E40-8231-32F324CF690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055-4E40-8231-32F324CF6903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2017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541E-2"/>
                  <c:y val="-0.17935106577494084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055-4E40-8231-32F324CF6903}"/>
                </c:ext>
              </c:extLst>
            </c:dLbl>
            <c:dLbl>
              <c:idx val="1"/>
              <c:layout>
                <c:manualLayout>
                  <c:x val="-4.8569874932028273E-2"/>
                  <c:y val="-4.247788399932808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055-4E40-8231-32F324CF6903}"/>
                </c:ext>
              </c:extLst>
            </c:dLbl>
            <c:dLbl>
              <c:idx val="2"/>
              <c:layout>
                <c:manualLayout>
                  <c:x val="-3.7694399129961934E-2"/>
                  <c:y val="-6.135694355458498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055-4E40-8231-32F324CF6903}"/>
                </c:ext>
              </c:extLst>
            </c:dLbl>
            <c:dLbl>
              <c:idx val="3"/>
              <c:layout>
                <c:manualLayout>
                  <c:x val="-3.1049569048567136E-2"/>
                  <c:y val="-6.135694355458500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055-4E40-8231-32F324CF690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8055-4E40-8231-32F324CF6903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07E-2"/>
                  <c:y val="-8.023600310984194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055-4E40-8231-32F324CF6903}"/>
                </c:ext>
              </c:extLst>
            </c:dLbl>
            <c:dLbl>
              <c:idx val="1"/>
              <c:layout>
                <c:manualLayout>
                  <c:x val="-4.3817377640193021E-2"/>
                  <c:y val="-9.911506266509888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055-4E40-8231-32F324CF6903}"/>
                </c:ext>
              </c:extLst>
            </c:dLbl>
            <c:dLbl>
              <c:idx val="2"/>
              <c:layout>
                <c:manualLayout>
                  <c:x val="-3.177814029363777E-2"/>
                  <c:y val="-0.1510324764420554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055-4E40-8231-32F324CF690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055-4E40-8231-32F324CF69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9051376"/>
        <c:axId val="249049416"/>
      </c:lineChart>
      <c:catAx>
        <c:axId val="249051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9049416"/>
        <c:crosses val="autoZero"/>
        <c:auto val="1"/>
        <c:lblAlgn val="ctr"/>
        <c:lblOffset val="100"/>
        <c:noMultiLvlLbl val="0"/>
      </c:catAx>
      <c:valAx>
        <c:axId val="2490494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90513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7618849124604657"/>
          <c:y val="0.90108941596511694"/>
          <c:w val="0.64765584282111566"/>
          <c:h val="7.7741047651892436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CBC-4EF2-B240-60F65CDD4B4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CCBC-4EF2-B240-60F65CDD4B4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</c:v>
                </c:pt>
                <c:pt idx="3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64C-41D0-9567-8DD5E3E2E92A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CCBC-4EF2-B240-60F65CDD4B4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CCBC-4EF2-B240-60F65CDD4B4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CCBC-4EF2-B240-60F65CDD4B4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CCBC-4EF2-B240-60F65CDD4B4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0.4</c:v>
                </c:pt>
                <c:pt idx="3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64C-41D0-9567-8DD5E3E2E92A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CCBC-4EF2-B240-60F65CDD4B4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CCBC-4EF2-B240-60F65CDD4B4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CCBC-4EF2-B240-60F65CDD4B4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CCBC-4EF2-B240-60F65CDD4B4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0.4</c:v>
                </c:pt>
                <c:pt idx="3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64C-41D0-9567-8DD5E3E2E92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3.295087095564197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64C-41D0-9567-8DD5E3E2E92A}"/>
                </c:ext>
              </c:extLst>
            </c:dLbl>
            <c:dLbl>
              <c:idx val="1"/>
              <c:layout>
                <c:manualLayout>
                  <c:x val="-4.4100140011046743E-2"/>
                  <c:y val="-7.060900919066129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64C-41D0-9567-8DD5E3E2E92A}"/>
                </c:ext>
              </c:extLst>
            </c:dLbl>
            <c:dLbl>
              <c:idx val="2"/>
              <c:layout>
                <c:manualLayout>
                  <c:x val="-4.8569874932028273E-2"/>
                  <c:y val="-2.82436036762645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64C-41D0-9567-8DD5E3E2E92A}"/>
                </c:ext>
              </c:extLst>
            </c:dLbl>
            <c:dLbl>
              <c:idx val="3"/>
              <c:layout>
                <c:manualLayout>
                  <c:x val="-3.9749949690220207E-2"/>
                  <c:y val="-5.17799400731515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64C-41D0-9567-8DD5E3E2E92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B64C-41D0-9567-8DD5E3E2E9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9050200"/>
        <c:axId val="249050984"/>
      </c:lineChart>
      <c:catAx>
        <c:axId val="249050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9050984"/>
        <c:crosses val="autoZero"/>
        <c:auto val="1"/>
        <c:lblAlgn val="ctr"/>
        <c:lblOffset val="100"/>
        <c:noMultiLvlLbl val="0"/>
      </c:catAx>
      <c:valAx>
        <c:axId val="2490509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905020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9.6251120217747663E-2"/>
          <c:y val="0.8732663368278708"/>
          <c:w val="0.81079333471560322"/>
          <c:h val="9.8594586416049929E-2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69F-4A69-BB1A-55622885A24E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69F-4A69-BB1A-55622885A24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0.625</c:v>
                </c:pt>
                <c:pt idx="3">
                  <c:v>0.375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69F-4A69-BB1A-55622885A24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69F-4A69-BB1A-55622885A24E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69F-4A69-BB1A-55622885A24E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69F-4A69-BB1A-55622885A24E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69F-4A69-BB1A-55622885A24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69F-4A69-BB1A-55622885A24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69F-4A69-BB1A-55622885A24E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69F-4A69-BB1A-55622885A24E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69F-4A69-BB1A-55622885A24E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69F-4A69-BB1A-55622885A24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969F-4A69-BB1A-55622885A24E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0.375</c:v>
                </c:pt>
                <c:pt idx="3">
                  <c:v>0.625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969F-4A69-BB1A-55622885A2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9052160"/>
        <c:axId val="249054512"/>
      </c:lineChart>
      <c:catAx>
        <c:axId val="249052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9054512"/>
        <c:crosses val="autoZero"/>
        <c:auto val="1"/>
        <c:lblAlgn val="ctr"/>
        <c:lblOffset val="100"/>
        <c:noMultiLvlLbl val="0"/>
      </c:catAx>
      <c:valAx>
        <c:axId val="2490545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90521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2235311892086567"/>
          <c:y val="0.87281994409170149"/>
          <c:w val="0.76185208714725694"/>
          <c:h val="9.8943151556954018E-2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2015.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F5D-4EAE-BF8B-7A084F433DE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F5D-4EAE-BF8B-7A084F433DE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F5D-4EAE-BF8B-7A084F433DE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F5D-4EAE-BF8B-7A084F433DE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5D-4EAE-BF8B-7A084F433D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49054120"/>
        <c:axId val="249054904"/>
        <c:axId val="0"/>
      </c:bar3DChart>
      <c:catAx>
        <c:axId val="249054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9054904"/>
        <c:crosses val="autoZero"/>
        <c:auto val="1"/>
        <c:lblAlgn val="ctr"/>
        <c:lblOffset val="100"/>
        <c:noMultiLvlLbl val="0"/>
      </c:catAx>
      <c:valAx>
        <c:axId val="2490549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90541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2016.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6B5-4942-9937-8A503F63D0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6B5-4942-9937-8A503F63D0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6B5-4942-9937-8A503F63D0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6B5-4942-9937-8A503F63D0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B5-4942-9937-8A503F63D0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48720432"/>
        <c:axId val="248722000"/>
        <c:axId val="0"/>
      </c:bar3DChart>
      <c:catAx>
        <c:axId val="248720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8722000"/>
        <c:crosses val="autoZero"/>
        <c:auto val="1"/>
        <c:lblAlgn val="ctr"/>
        <c:lblOffset val="100"/>
        <c:noMultiLvlLbl val="0"/>
      </c:catAx>
      <c:valAx>
        <c:axId val="2487220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87204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2017. Cultura Institucional</a:t>
            </a:r>
          </a:p>
        </c:rich>
      </c:tx>
      <c:layout>
        <c:manualLayout>
          <c:xMode val="edge"/>
          <c:yMode val="edge"/>
          <c:x val="0.1484131264413866"/>
          <c:y val="2.8293444251671931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889-45F8-89FD-5DE4FE23A2D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889-45F8-89FD-5DE4FE23A2D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889-45F8-89FD-5DE4FE23A2D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889-45F8-89FD-5DE4FE23A2D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889-45F8-89FD-5DE4FE23A2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48723568"/>
        <c:axId val="248724744"/>
        <c:axId val="0"/>
      </c:bar3DChart>
      <c:catAx>
        <c:axId val="248723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8724744"/>
        <c:crosses val="autoZero"/>
        <c:auto val="1"/>
        <c:lblAlgn val="ctr"/>
        <c:lblOffset val="100"/>
        <c:noMultiLvlLbl val="0"/>
      </c:catAx>
      <c:valAx>
        <c:axId val="2487247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87235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1FE-4D84-AEE0-122E24EAF56F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1FE-4D84-AEE0-122E24EAF56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E-4D84-AEE0-122E24EAF56F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26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FE-4D84-AEE0-122E24EAF56F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1FE-4D84-AEE0-122E24EAF56F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94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1FE-4D84-AEE0-122E24EAF56F}"/>
                </c:ext>
              </c:extLst>
            </c:dLbl>
            <c:dLbl>
              <c:idx val="3"/>
              <c:layout>
                <c:manualLayout>
                  <c:x val="-3.9759210547729247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1FE-4D84-AEE0-122E24EAF56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E-4D84-AEE0-122E24EAF56F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1FE-4D84-AEE0-122E24EAF56F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1FE-4D84-AEE0-122E24EAF56F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1FE-4D84-AEE0-122E24EAF56F}"/>
                </c:ext>
              </c:extLst>
            </c:dLbl>
            <c:dLbl>
              <c:idx val="3"/>
              <c:layout>
                <c:manualLayout>
                  <c:x val="-3.975921054772924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1FE-4D84-AEE0-122E24EAF56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1FE-4D84-AEE0-122E24EAF56F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81FE-4D84-AEE0-122E24EAF5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9756040"/>
        <c:axId val="249754080"/>
      </c:lineChart>
      <c:catAx>
        <c:axId val="249756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9754080"/>
        <c:crosses val="autoZero"/>
        <c:auto val="1"/>
        <c:lblAlgn val="ctr"/>
        <c:lblOffset val="100"/>
        <c:noMultiLvlLbl val="0"/>
      </c:catAx>
      <c:valAx>
        <c:axId val="2497540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97560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9.6251120217747663E-2"/>
          <c:y val="0.8732663368278708"/>
          <c:w val="0.81079333471560322"/>
          <c:h val="9.8594586416049929E-2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2015.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8EF-4260-A859-2B6849376D1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8EF-4260-A859-2B6849376D1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8EF-4260-A859-2B6849376D1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8EF-4260-A859-2B6849376D1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0.22222222222222221</c:v>
                </c:pt>
                <c:pt idx="3">
                  <c:v>0.77777777777777779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EF-4260-A859-2B6849376D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49757216"/>
        <c:axId val="249755648"/>
        <c:axId val="0"/>
      </c:bar3DChart>
      <c:catAx>
        <c:axId val="249757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9755648"/>
        <c:crosses val="autoZero"/>
        <c:auto val="1"/>
        <c:lblAlgn val="ctr"/>
        <c:lblOffset val="100"/>
        <c:noMultiLvlLbl val="0"/>
      </c:catAx>
      <c:valAx>
        <c:axId val="2497556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97572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2016.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296-4DD2-84EF-72268A0A550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296-4DD2-84EF-72268A0A550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296-4DD2-84EF-72268A0A550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296-4DD2-84EF-72268A0A550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96-4DD2-84EF-72268A0A55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49757608"/>
        <c:axId val="249756432"/>
        <c:axId val="0"/>
      </c:bar3DChart>
      <c:catAx>
        <c:axId val="249757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9756432"/>
        <c:crosses val="autoZero"/>
        <c:auto val="1"/>
        <c:lblAlgn val="ctr"/>
        <c:lblOffset val="100"/>
        <c:noMultiLvlLbl val="0"/>
      </c:catAx>
      <c:valAx>
        <c:axId val="2497564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97576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2017.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F8-410A-9AA7-0C798EBB0CB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F8-410A-9AA7-0C798EBB0CB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F8-410A-9AA7-0C798EBB0CB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F8-410A-9AA7-0C798EBB0CB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F8-410A-9AA7-0C798EBB0C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49758000"/>
        <c:axId val="249759960"/>
        <c:axId val="0"/>
      </c:bar3DChart>
      <c:catAx>
        <c:axId val="249758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9759960"/>
        <c:crosses val="autoZero"/>
        <c:auto val="1"/>
        <c:lblAlgn val="ctr"/>
        <c:lblOffset val="100"/>
        <c:noMultiLvlLbl val="0"/>
      </c:catAx>
      <c:valAx>
        <c:axId val="2497599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97580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2016.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54A-4D76-887F-981D49B8AE3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54A-4D76-887F-981D49B8AE3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54A-4D76-887F-981D49B8AE3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54A-4D76-887F-981D49B8AE3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54A-4D76-887F-981D49B8AE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0141136"/>
        <c:axId val="248725920"/>
        <c:axId val="0"/>
      </c:bar3DChart>
      <c:catAx>
        <c:axId val="21014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8725920"/>
        <c:crosses val="autoZero"/>
        <c:auto val="1"/>
        <c:lblAlgn val="ctr"/>
        <c:lblOffset val="100"/>
        <c:noMultiLvlLbl val="0"/>
      </c:catAx>
      <c:valAx>
        <c:axId val="2487259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101411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385"/>
          <c:w val="0.95330945553711588"/>
          <c:h val="0.4980167912535674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241-4EC0-B4D4-B3676C7116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241-4EC0-B4D4-B3676C7116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0.22222222222222221</c:v>
                </c:pt>
                <c:pt idx="3">
                  <c:v>0.77777777777777779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C75-4387-9ACD-7A3848ACFD0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A241-4EC0-B4D4-B3676C7116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241-4EC0-B4D4-B3676C71166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241-4EC0-B4D4-B3676C71166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241-4EC0-B4D4-B3676C7116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C75-4387-9ACD-7A3848ACFD0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241-4EC0-B4D4-B3676C7116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A241-4EC0-B4D4-B3676C71166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241-4EC0-B4D4-B3676C71166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241-4EC0-B4D4-B3676C7116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C75-4387-9ACD-7A3848ACFD0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BC75-4387-9ACD-7A3848ACF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9756824"/>
        <c:axId val="249758392"/>
      </c:lineChart>
      <c:catAx>
        <c:axId val="249756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9758392"/>
        <c:crosses val="autoZero"/>
        <c:auto val="1"/>
        <c:lblAlgn val="ctr"/>
        <c:lblOffset val="100"/>
        <c:noMultiLvlLbl val="0"/>
      </c:catAx>
      <c:valAx>
        <c:axId val="2497583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97568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350653797118788"/>
          <c:y val="0.8697451015987262"/>
          <c:w val="0.79142691341046734"/>
          <c:h val="9.8594586416049929E-2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2015.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71A-4CF9-ABAC-F82BBA2D394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71A-4CF9-ABAC-F82BBA2D394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71A-4CF9-ABAC-F82BBA2D394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71A-4CF9-ABAC-F82BBA2D394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71A-4CF9-ABAC-F82BBA2D39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49753296"/>
        <c:axId val="249759176"/>
        <c:axId val="0"/>
      </c:bar3DChart>
      <c:catAx>
        <c:axId val="249753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9759176"/>
        <c:crosses val="autoZero"/>
        <c:auto val="1"/>
        <c:lblAlgn val="ctr"/>
        <c:lblOffset val="100"/>
        <c:noMultiLvlLbl val="0"/>
      </c:catAx>
      <c:valAx>
        <c:axId val="2497591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97532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2016.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8A7-41F6-91E8-AAFA20A5A3B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8A7-41F6-91E8-AAFA20A5A3B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8A7-41F6-91E8-AAFA20A5A3B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8A7-41F6-91E8-AAFA20A5A3B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8A7-41F6-91E8-AAFA20A5A3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49760352"/>
        <c:axId val="278450992"/>
        <c:axId val="0"/>
      </c:bar3DChart>
      <c:catAx>
        <c:axId val="249760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78450992"/>
        <c:crosses val="autoZero"/>
        <c:auto val="1"/>
        <c:lblAlgn val="ctr"/>
        <c:lblOffset val="100"/>
        <c:noMultiLvlLbl val="0"/>
      </c:catAx>
      <c:valAx>
        <c:axId val="2784509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97603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2017.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206-4AD1-9CEF-2049F8FCB80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206-4AD1-9CEF-2049F8FCB80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206-4AD1-9CEF-2049F8FCB80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206-4AD1-9CEF-2049F8FCB80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206-4AD1-9CEF-2049F8FCB8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78453344"/>
        <c:axId val="278448248"/>
        <c:axId val="0"/>
      </c:bar3DChart>
      <c:catAx>
        <c:axId val="27845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78448248"/>
        <c:crosses val="autoZero"/>
        <c:auto val="1"/>
        <c:lblAlgn val="ctr"/>
        <c:lblOffset val="100"/>
        <c:noMultiLvlLbl val="0"/>
      </c:catAx>
      <c:valAx>
        <c:axId val="2784482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784533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18E-2"/>
          <c:y val="0.19811231702549267"/>
          <c:w val="0.95387839909513183"/>
          <c:h val="0.49490711354044803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A87-448A-BE16-0D5A05AD9C8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A87-448A-BE16-0D5A05AD9C8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0.22222222222222221</c:v>
                </c:pt>
                <c:pt idx="3">
                  <c:v>0.77777777777777779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C9-4C71-ADDB-B3DD8487A7E3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AA87-448A-BE16-0D5A05AD9C8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A87-448A-BE16-0D5A05AD9C8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A87-448A-BE16-0D5A05AD9C8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A87-448A-BE16-0D5A05AD9C8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2C9-4C71-ADDB-B3DD8487A7E3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A87-448A-BE16-0D5A05AD9C8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AA87-448A-BE16-0D5A05AD9C8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A87-448A-BE16-0D5A05AD9C8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A87-448A-BE16-0D5A05AD9C8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2C9-4C71-ADDB-B3DD8487A7E3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32C9-4C71-ADDB-B3DD8487A7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446288"/>
        <c:axId val="278453736"/>
      </c:lineChart>
      <c:catAx>
        <c:axId val="278446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78453736"/>
        <c:crosses val="autoZero"/>
        <c:auto val="1"/>
        <c:lblAlgn val="ctr"/>
        <c:lblOffset val="100"/>
        <c:noMultiLvlLbl val="0"/>
      </c:catAx>
      <c:valAx>
        <c:axId val="2784537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7844628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849389089100431"/>
          <c:y val="0.86928626010752463"/>
          <c:w val="0.78147048946129194"/>
          <c:h val="9.8943151556954018E-2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2018.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243-4A3B-B2FC-FB18769014F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243-4A3B-B2FC-FB18769014F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243-4A3B-B2FC-FB18769014F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243-4A3B-B2FC-FB18769014F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43-4A3B-B2FC-FB18769014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78447856"/>
        <c:axId val="278446680"/>
        <c:axId val="0"/>
      </c:bar3DChart>
      <c:catAx>
        <c:axId val="278447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78446680"/>
        <c:crosses val="autoZero"/>
        <c:auto val="1"/>
        <c:lblAlgn val="ctr"/>
        <c:lblOffset val="100"/>
        <c:noMultiLvlLbl val="0"/>
      </c:catAx>
      <c:valAx>
        <c:axId val="2784466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784478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2018. Gestión Estrategica</a:t>
            </a:r>
          </a:p>
        </c:rich>
      </c:tx>
      <c:layout>
        <c:manualLayout>
          <c:xMode val="edge"/>
          <c:yMode val="edge"/>
          <c:x val="0.16295983021653543"/>
          <c:y val="4.6296215062253711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1111086166636776E-2"/>
          <c:y val="0.19432888597258677"/>
          <c:w val="0.93888888888888888"/>
          <c:h val="0.68969123651210262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EB8B-48BB-9CDD-BA8E56E7DA37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EB8B-48BB-9CDD-BA8E56E7DA3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B8B-48BB-9CDD-BA8E56E7DA3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B8B-48BB-9CDD-BA8E56E7DA3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B8B-48BB-9CDD-BA8E56E7DA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78449424"/>
        <c:axId val="278447464"/>
        <c:axId val="0"/>
      </c:bar3DChart>
      <c:catAx>
        <c:axId val="278449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78447464"/>
        <c:crosses val="autoZero"/>
        <c:auto val="1"/>
        <c:lblAlgn val="ctr"/>
        <c:lblOffset val="100"/>
        <c:noMultiLvlLbl val="0"/>
      </c:catAx>
      <c:valAx>
        <c:axId val="2784474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784494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2018.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F44B-477B-8351-4D82762F396D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F44B-477B-8351-4D82762F396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44B-477B-8351-4D82762F396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44B-477B-8351-4D82762F396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0.375</c:v>
                </c:pt>
                <c:pt idx="3">
                  <c:v>0.625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44B-477B-8351-4D82762F39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78450208"/>
        <c:axId val="278451384"/>
        <c:axId val="0"/>
      </c:bar3DChart>
      <c:catAx>
        <c:axId val="2784502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78451384"/>
        <c:crosses val="autoZero"/>
        <c:auto val="1"/>
        <c:lblAlgn val="ctr"/>
        <c:lblOffset val="100"/>
        <c:noMultiLvlLbl val="0"/>
      </c:catAx>
      <c:valAx>
        <c:axId val="2784513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784502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2018.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EF18-45B2-BFD3-941276DE9EA7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EF18-45B2-BFD3-941276DE9EA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F18-45B2-BFD3-941276DE9EA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F18-45B2-BFD3-941276DE9EA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18-45B2-BFD3-941276DE9E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78452168"/>
        <c:axId val="278452952"/>
        <c:axId val="0"/>
      </c:bar3DChart>
      <c:catAx>
        <c:axId val="2784521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78452952"/>
        <c:crosses val="autoZero"/>
        <c:auto val="1"/>
        <c:lblAlgn val="ctr"/>
        <c:lblOffset val="100"/>
        <c:noMultiLvlLbl val="0"/>
      </c:catAx>
      <c:valAx>
        <c:axId val="2784529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784521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2018. Clima Escolar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6A85-40C6-9201-0BA82492E266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6A85-40C6-9201-0BA82492E26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A85-40C6-9201-0BA82492E26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A85-40C6-9201-0BA82492E26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A85-40C6-9201-0BA82492E2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78873536"/>
        <c:axId val="278872360"/>
        <c:axId val="0"/>
      </c:bar3DChart>
      <c:catAx>
        <c:axId val="278873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78872360"/>
        <c:crosses val="autoZero"/>
        <c:auto val="1"/>
        <c:lblAlgn val="ctr"/>
        <c:lblOffset val="100"/>
        <c:noMultiLvlLbl val="0"/>
      </c:catAx>
      <c:valAx>
        <c:axId val="2788723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788735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2017.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F61-471F-A87E-9E6F99E7E4D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F61-471F-A87E-9E6F99E7E4D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F61-471F-A87E-9E6F99E7E4D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F61-471F-A87E-9E6F99E7E4D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F61-471F-A87E-9E6F99E7E4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48720040"/>
        <c:axId val="248723960"/>
        <c:axId val="0"/>
      </c:bar3DChart>
      <c:catAx>
        <c:axId val="248720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8723960"/>
        <c:crosses val="autoZero"/>
        <c:auto val="1"/>
        <c:lblAlgn val="ctr"/>
        <c:lblOffset val="100"/>
        <c:noMultiLvlLbl val="0"/>
      </c:catAx>
      <c:valAx>
        <c:axId val="2487239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87200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2018.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6F8D-451A-86FD-A4C591E649E3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6F8D-451A-86FD-A4C591E649E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F8D-451A-86FD-A4C591E649E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F8D-451A-86FD-A4C591E649E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F8D-451A-86FD-A4C591E649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78878240"/>
        <c:axId val="278874320"/>
        <c:axId val="0"/>
      </c:bar3DChart>
      <c:catAx>
        <c:axId val="2788782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78874320"/>
        <c:crosses val="autoZero"/>
        <c:auto val="1"/>
        <c:lblAlgn val="ctr"/>
        <c:lblOffset val="100"/>
        <c:noMultiLvlLbl val="0"/>
      </c:catAx>
      <c:valAx>
        <c:axId val="2788743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788782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2015.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6B1-416F-8CA7-0936B5D95C3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6B1-416F-8CA7-0936B5D95C3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6B1-416F-8CA7-0936B5D95C3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6B1-416F-8CA7-0936B5D95C3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6B1-416F-8CA7-0936B5D95C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78876280"/>
        <c:axId val="278879808"/>
        <c:axId val="0"/>
      </c:bar3DChart>
      <c:catAx>
        <c:axId val="278876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78879808"/>
        <c:crosses val="autoZero"/>
        <c:auto val="1"/>
        <c:lblAlgn val="ctr"/>
        <c:lblOffset val="100"/>
        <c:noMultiLvlLbl val="0"/>
      </c:catAx>
      <c:valAx>
        <c:axId val="2788798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788762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2016.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EC1-41FE-85FB-FBB53841F15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EC1-41FE-85FB-FBB53841F1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EC1-41FE-85FB-FBB53841F1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EC1-41FE-85FB-FBB53841F1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EC1-41FE-85FB-FBB53841F1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78876672"/>
        <c:axId val="278874712"/>
        <c:axId val="0"/>
      </c:bar3DChart>
      <c:catAx>
        <c:axId val="278876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78874712"/>
        <c:crosses val="autoZero"/>
        <c:auto val="1"/>
        <c:lblAlgn val="ctr"/>
        <c:lblOffset val="100"/>
        <c:noMultiLvlLbl val="0"/>
      </c:catAx>
      <c:valAx>
        <c:axId val="2788747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788766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2017.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88D-4F5F-B2FE-9A8BBA71BBE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88D-4F5F-B2FE-9A8BBA71BBE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88D-4F5F-B2FE-9A8BBA71BBE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88D-4F5F-B2FE-9A8BBA71BBE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88D-4F5F-B2FE-9A8BBA71BB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78877064"/>
        <c:axId val="278875104"/>
        <c:axId val="0"/>
      </c:bar3DChart>
      <c:catAx>
        <c:axId val="278877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78875104"/>
        <c:crosses val="autoZero"/>
        <c:auto val="1"/>
        <c:lblAlgn val="ctr"/>
        <c:lblOffset val="100"/>
        <c:noMultiLvlLbl val="0"/>
      </c:catAx>
      <c:valAx>
        <c:axId val="2788751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788770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2015.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00D-4C8C-8C2D-53CB4FEF1F0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00D-4C8C-8C2D-53CB4FEF1F0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00D-4C8C-8C2D-53CB4FEF1F0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00D-4C8C-8C2D-53CB4FEF1F0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00D-4C8C-8C2D-53CB4FEF1F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78875496"/>
        <c:axId val="278879024"/>
        <c:axId val="0"/>
      </c:bar3DChart>
      <c:catAx>
        <c:axId val="278875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78879024"/>
        <c:crosses val="autoZero"/>
        <c:auto val="1"/>
        <c:lblAlgn val="ctr"/>
        <c:lblOffset val="100"/>
        <c:noMultiLvlLbl val="0"/>
      </c:catAx>
      <c:valAx>
        <c:axId val="2788790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788754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2016.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91D-4649-A8F7-9AFB7957ED2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91D-4649-A8F7-9AFB7957ED2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91D-4649-A8F7-9AFB7957ED2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91D-4649-A8F7-9AFB7957ED2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91D-4649-A8F7-9AFB7957ED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78877848"/>
        <c:axId val="278879416"/>
        <c:axId val="0"/>
      </c:bar3DChart>
      <c:catAx>
        <c:axId val="278877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78879416"/>
        <c:crosses val="autoZero"/>
        <c:auto val="1"/>
        <c:lblAlgn val="ctr"/>
        <c:lblOffset val="100"/>
        <c:noMultiLvlLbl val="0"/>
      </c:catAx>
      <c:valAx>
        <c:axId val="2788794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788778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2017.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1A1-4766-AD22-0A52AD74462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1A1-4766-AD22-0A52AD74462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1A1-4766-AD22-0A52AD74462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1A1-4766-AD22-0A52AD74462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0.4</c:v>
                </c:pt>
                <c:pt idx="3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1A1-4766-AD22-0A52AD7446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79555608"/>
        <c:axId val="279559920"/>
        <c:axId val="0"/>
      </c:bar3DChart>
      <c:catAx>
        <c:axId val="279555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79559920"/>
        <c:crosses val="autoZero"/>
        <c:auto val="1"/>
        <c:lblAlgn val="ctr"/>
        <c:lblOffset val="100"/>
        <c:noMultiLvlLbl val="0"/>
      </c:catAx>
      <c:valAx>
        <c:axId val="2795599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795556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2015.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E17-49CE-98EF-F8B39698C0B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E17-49CE-98EF-F8B39698C0B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E17-49CE-98EF-F8B39698C0B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E17-49CE-98EF-F8B39698C0B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E17-49CE-98EF-F8B39698C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79552864"/>
        <c:axId val="279557568"/>
        <c:axId val="0"/>
      </c:bar3DChart>
      <c:catAx>
        <c:axId val="279552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79557568"/>
        <c:crosses val="autoZero"/>
        <c:auto val="1"/>
        <c:lblAlgn val="ctr"/>
        <c:lblOffset val="100"/>
        <c:noMultiLvlLbl val="0"/>
      </c:catAx>
      <c:valAx>
        <c:axId val="2795575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795528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2016.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649-48A6-BF53-17C365FA2E4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649-48A6-BF53-17C365FA2E4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649-48A6-BF53-17C365FA2E4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649-48A6-BF53-17C365FA2E4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649-48A6-BF53-17C365FA2E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79553256"/>
        <c:axId val="279558352"/>
        <c:axId val="0"/>
      </c:bar3DChart>
      <c:catAx>
        <c:axId val="279553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79558352"/>
        <c:crosses val="autoZero"/>
        <c:auto val="1"/>
        <c:lblAlgn val="ctr"/>
        <c:lblOffset val="100"/>
        <c:noMultiLvlLbl val="0"/>
      </c:catAx>
      <c:valAx>
        <c:axId val="2795583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795532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2017.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D76-4BA5-96AF-7653D6FE59C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D76-4BA5-96AF-7653D6FE59C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D76-4BA5-96AF-7653D6FE59C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D76-4BA5-96AF-7653D6FE59C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D76-4BA5-96AF-7653D6FE59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79557960"/>
        <c:axId val="279556784"/>
        <c:axId val="0"/>
      </c:bar3DChart>
      <c:catAx>
        <c:axId val="279557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79556784"/>
        <c:crosses val="autoZero"/>
        <c:auto val="1"/>
        <c:lblAlgn val="ctr"/>
        <c:lblOffset val="100"/>
        <c:noMultiLvlLbl val="0"/>
      </c:catAx>
      <c:valAx>
        <c:axId val="2795567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795579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2015.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566-4E1E-B600-CF10F8F76DC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566-4E1E-B600-CF10F8F76DC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566-4E1E-B600-CF10F8F76DC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566-4E1E-B600-CF10F8F76DC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</c:v>
                </c:pt>
                <c:pt idx="3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566-4E1E-B600-CF10F8F76D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48718472"/>
        <c:axId val="248721608"/>
        <c:axId val="0"/>
      </c:bar3DChart>
      <c:catAx>
        <c:axId val="248718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8721608"/>
        <c:crosses val="autoZero"/>
        <c:auto val="1"/>
        <c:lblAlgn val="ctr"/>
        <c:lblOffset val="100"/>
        <c:noMultiLvlLbl val="0"/>
      </c:catAx>
      <c:valAx>
        <c:axId val="2487216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87184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733-4A82-9E24-99394944DD1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2733-4A82-9E24-99394944DD1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38-4479-BDB8-FB11E4CB1977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2733-4A82-9E24-99394944DD1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2733-4A82-9E24-99394944DD1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2733-4A82-9E24-99394944DD1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2733-4A82-9E24-99394944DD1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F38-4479-BDB8-FB11E4CB1977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2733-4A82-9E24-99394944DD1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2733-4A82-9E24-99394944DD1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2733-4A82-9E24-99394944DD1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2733-4A82-9E24-99394944DD1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F38-4479-BDB8-FB11E4CB197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1E-2"/>
                  <c:y val="-8.48484938464427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F38-4479-BDB8-FB11E4CB1977}"/>
                </c:ext>
              </c:extLst>
            </c:dLbl>
            <c:dLbl>
              <c:idx val="1"/>
              <c:layout>
                <c:manualLayout>
                  <c:x val="-1.9891330875647071E-2"/>
                  <c:y val="-5.18518573506039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F38-4479-BDB8-FB11E4CB1977}"/>
                </c:ext>
              </c:extLst>
            </c:dLbl>
            <c:dLbl>
              <c:idx val="2"/>
              <c:layout>
                <c:manualLayout>
                  <c:x val="-4.5992472800606289E-2"/>
                  <c:y val="-7.542088341906025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F38-4479-BDB8-FB11E4CB1977}"/>
                </c:ext>
              </c:extLst>
            </c:dLbl>
            <c:dLbl>
              <c:idx val="3"/>
              <c:layout>
                <c:manualLayout>
                  <c:x val="-3.7292092158953211E-2"/>
                  <c:y val="-8.9562299060134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F38-4479-BDB8-FB11E4CB197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F38-4479-BDB8-FB11E4CB19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9558744"/>
        <c:axId val="279556000"/>
      </c:lineChart>
      <c:catAx>
        <c:axId val="279558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79556000"/>
        <c:crosses val="autoZero"/>
        <c:auto val="1"/>
        <c:lblAlgn val="ctr"/>
        <c:lblOffset val="100"/>
        <c:noMultiLvlLbl val="0"/>
      </c:catAx>
      <c:valAx>
        <c:axId val="2795560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795587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9.6251120217747663E-2"/>
          <c:y val="0.87281994409170149"/>
          <c:w val="0.81079333471560322"/>
          <c:h val="9.8943151556954018E-2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E6C-4395-967A-8DABFF48B81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3E6C-4395-967A-8DABFF48B81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0F7-487E-9A0B-90CDBA8B5846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3E6C-4395-967A-8DABFF48B81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3E6C-4395-967A-8DABFF48B81F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3E6C-4395-967A-8DABFF48B81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3E6C-4395-967A-8DABFF48B81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0F7-487E-9A0B-90CDBA8B5846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3E6C-4395-967A-8DABFF48B81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3E6C-4395-967A-8DABFF48B81F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3E6C-4395-967A-8DABFF48B81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3E6C-4395-967A-8DABFF48B81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0F7-487E-9A0B-90CDBA8B584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43E-2"/>
                  <c:y val="-7.9973122511489428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0F7-487E-9A0B-90CDBA8B5846}"/>
                </c:ext>
              </c:extLst>
            </c:dLbl>
            <c:dLbl>
              <c:idx val="3"/>
              <c:layout>
                <c:manualLayout>
                  <c:x val="-3.9467187319366485E-2"/>
                  <c:y val="-7.52688211872841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0F7-487E-9A0B-90CDBA8B584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0F7-487E-9A0B-90CDBA8B58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9559528"/>
        <c:axId val="279554040"/>
      </c:lineChart>
      <c:catAx>
        <c:axId val="279559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79554040"/>
        <c:crosses val="autoZero"/>
        <c:auto val="1"/>
        <c:lblAlgn val="ctr"/>
        <c:lblOffset val="100"/>
        <c:noMultiLvlLbl val="0"/>
      </c:catAx>
      <c:valAx>
        <c:axId val="2795540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7955952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9.6251120217747663E-2"/>
          <c:y val="0.8732663368278708"/>
          <c:w val="0.81079333471560322"/>
          <c:h val="9.8594586416049929E-2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9018E-2"/>
          <c:y val="0.2160324992623083"/>
          <c:w val="0.95214790647090808"/>
          <c:h val="0.52854170880943052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463-4EE1-BCB4-1994A21863B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463-4EE1-BCB4-1994A21863B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62-466E-BB90-63932AC3AB3C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A463-4EE1-BCB4-1994A21863B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463-4EE1-BCB4-1994A21863B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463-4EE1-BCB4-1994A21863B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463-4EE1-BCB4-1994A21863B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62-466E-BB90-63932AC3AB3C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463-4EE1-BCB4-1994A21863B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A463-4EE1-BCB4-1994A21863B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463-4EE1-BCB4-1994A21863B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463-4EE1-BCB4-1994A21863B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162-466E-BB90-63932AC3AB3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43E-2"/>
                  <c:y val="-7.07074231269590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162-466E-BB90-63932AC3AB3C}"/>
                </c:ext>
              </c:extLst>
            </c:dLbl>
            <c:dLbl>
              <c:idx val="1"/>
              <c:layout>
                <c:manualLayout>
                  <c:x val="-3.294190183812667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162-466E-BB90-63932AC3AB3C}"/>
                </c:ext>
              </c:extLst>
            </c:dLbl>
            <c:dLbl>
              <c:idx val="2"/>
              <c:layout>
                <c:manualLayout>
                  <c:x val="-3.2941901838126675E-2"/>
                  <c:y val="-7.0707051961331965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162-466E-BB90-63932AC3AB3C}"/>
                </c:ext>
              </c:extLst>
            </c:dLbl>
            <c:dLbl>
              <c:idx val="3"/>
              <c:layout>
                <c:manualLayout>
                  <c:x val="-3.946718731936648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162-466E-BB90-63932AC3AB3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162-466E-BB90-63932AC3AB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9555216"/>
        <c:axId val="280251208"/>
      </c:lineChart>
      <c:catAx>
        <c:axId val="279555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0251208"/>
        <c:crosses val="autoZero"/>
        <c:auto val="1"/>
        <c:lblAlgn val="ctr"/>
        <c:lblOffset val="100"/>
        <c:noMultiLvlLbl val="0"/>
      </c:catAx>
      <c:valAx>
        <c:axId val="2802512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795552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9.4619745298802779E-2"/>
          <c:y val="0.87281994409170149"/>
          <c:w val="0.81079333471560322"/>
          <c:h val="9.8943151556954018E-2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2015.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DD4-4DA9-A5CE-F4630F3D641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DD4-4DA9-A5CE-F4630F3D641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DD4-4DA9-A5CE-F4630F3D641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DD4-4DA9-A5CE-F4630F3D641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DD4-4DA9-A5CE-F4630F3D64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0250424"/>
        <c:axId val="280251600"/>
        <c:axId val="0"/>
      </c:bar3DChart>
      <c:catAx>
        <c:axId val="280250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0251600"/>
        <c:crosses val="autoZero"/>
        <c:auto val="1"/>
        <c:lblAlgn val="ctr"/>
        <c:lblOffset val="100"/>
        <c:noMultiLvlLbl val="0"/>
      </c:catAx>
      <c:valAx>
        <c:axId val="2802516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02504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2016.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D90-4B9B-A9E7-B991A94E340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D90-4B9B-A9E7-B991A94E340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D90-4B9B-A9E7-B991A94E340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D90-4B9B-A9E7-B991A94E340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D90-4B9B-A9E7-B991A94E34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0249640"/>
        <c:axId val="280255128"/>
        <c:axId val="0"/>
      </c:bar3DChart>
      <c:catAx>
        <c:axId val="280249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0255128"/>
        <c:crosses val="autoZero"/>
        <c:auto val="1"/>
        <c:lblAlgn val="ctr"/>
        <c:lblOffset val="100"/>
        <c:noMultiLvlLbl val="0"/>
      </c:catAx>
      <c:valAx>
        <c:axId val="2802551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02496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2017.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788-4D2C-9549-0F9AA3DDAE7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788-4D2C-9549-0F9AA3DDAE7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788-4D2C-9549-0F9AA3DDAE7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788-4D2C-9549-0F9AA3DDAE7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88-4D2C-9549-0F9AA3DDAE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0253168"/>
        <c:axId val="280255520"/>
        <c:axId val="0"/>
      </c:bar3DChart>
      <c:catAx>
        <c:axId val="280253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0255520"/>
        <c:crosses val="autoZero"/>
        <c:auto val="1"/>
        <c:lblAlgn val="ctr"/>
        <c:lblOffset val="100"/>
        <c:noMultiLvlLbl val="0"/>
      </c:catAx>
      <c:valAx>
        <c:axId val="2802555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02531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5E-2"/>
          <c:y val="0.19756283224672164"/>
          <c:w val="0.95214790647090808"/>
          <c:h val="0.56220147826628364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5B1-4535-8CBF-CC5D7629A91A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5B1-4535-8CBF-CC5D7629A91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5B1-4535-8CBF-CC5D7629A91A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67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5B1-4535-8CBF-CC5D7629A91A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5B1-4535-8CBF-CC5D7629A91A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200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5B1-4535-8CBF-CC5D7629A91A}"/>
                </c:ext>
              </c:extLst>
            </c:dLbl>
            <c:dLbl>
              <c:idx val="3"/>
              <c:layout>
                <c:manualLayout>
                  <c:x val="-3.9759210547729268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5B1-4535-8CBF-CC5D7629A91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0.16666666666666666</c:v>
                </c:pt>
                <c:pt idx="3">
                  <c:v>0.83333333333333337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5B1-4535-8CBF-CC5D7629A91A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5B1-4535-8CBF-CC5D7629A91A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5B1-4535-8CBF-CC5D7629A91A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5B1-4535-8CBF-CC5D7629A91A}"/>
                </c:ext>
              </c:extLst>
            </c:dLbl>
            <c:dLbl>
              <c:idx val="3"/>
              <c:layout>
                <c:manualLayout>
                  <c:x val="-3.9759210547729268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5B1-4535-8CBF-CC5D7629A91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0.16666666666666666</c:v>
                </c:pt>
                <c:pt idx="3">
                  <c:v>0.83333333333333337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5B1-4535-8CBF-CC5D7629A91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0.16666666666666666</c:v>
                </c:pt>
                <c:pt idx="3">
                  <c:v>0.83333333333333337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5B1-4535-8CBF-CC5D7629A9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0252384"/>
        <c:axId val="280252776"/>
      </c:lineChart>
      <c:catAx>
        <c:axId val="280252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0252776"/>
        <c:crosses val="autoZero"/>
        <c:auto val="1"/>
        <c:lblAlgn val="ctr"/>
        <c:lblOffset val="100"/>
        <c:noMultiLvlLbl val="0"/>
      </c:catAx>
      <c:valAx>
        <c:axId val="2802527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02523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9.4619745298802779E-2"/>
          <c:y val="0.8732663368278708"/>
          <c:w val="0.81079333471560322"/>
          <c:h val="9.8594586416049929E-2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2018.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C21-40FF-A8C5-B46E583D861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C21-40FF-A8C5-B46E583D861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C21-40FF-A8C5-B46E583D861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C21-40FF-A8C5-B46E583D861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C21-40FF-A8C5-B46E583D86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0255912"/>
        <c:axId val="280248464"/>
        <c:axId val="0"/>
      </c:bar3DChart>
      <c:catAx>
        <c:axId val="2802559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0248464"/>
        <c:crosses val="autoZero"/>
        <c:auto val="1"/>
        <c:lblAlgn val="ctr"/>
        <c:lblOffset val="100"/>
        <c:noMultiLvlLbl val="0"/>
      </c:catAx>
      <c:valAx>
        <c:axId val="2802484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02559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2018.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315-4F55-9B9E-F447F9DDF5C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315-4F55-9B9E-F447F9DDF5C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315-4F55-9B9E-F447F9DDF5C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315-4F55-9B9E-F447F9DDF5C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315-4F55-9B9E-F447F9DDF5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0250032"/>
        <c:axId val="280253952"/>
        <c:axId val="0"/>
      </c:bar3DChart>
      <c:catAx>
        <c:axId val="280250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0253952"/>
        <c:crosses val="autoZero"/>
        <c:auto val="1"/>
        <c:lblAlgn val="ctr"/>
        <c:lblOffset val="100"/>
        <c:noMultiLvlLbl val="0"/>
      </c:catAx>
      <c:valAx>
        <c:axId val="2802539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02500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2018.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D1C-44C0-AD64-5A91CFBDFF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D1C-44C0-AD64-5A91CFBDFF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1C-44C0-AD64-5A91CFBDFF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0955680"/>
        <c:axId val="280955288"/>
        <c:axId val="0"/>
      </c:bar3DChart>
      <c:catAx>
        <c:axId val="280955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0955288"/>
        <c:crosses val="autoZero"/>
        <c:auto val="1"/>
        <c:lblAlgn val="ctr"/>
        <c:lblOffset val="100"/>
        <c:noMultiLvlLbl val="0"/>
      </c:catAx>
      <c:valAx>
        <c:axId val="2809552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09556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2016.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BA0-4217-82DF-30E9BBEA0B7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BA0-4217-82DF-30E9BBEA0B7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BA0-4217-82DF-30E9BBEA0B7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BA0-4217-82DF-30E9BBEA0B7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0.4</c:v>
                </c:pt>
                <c:pt idx="3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BA0-4217-82DF-30E9BBEA0B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48719256"/>
        <c:axId val="248722784"/>
        <c:axId val="0"/>
      </c:bar3DChart>
      <c:catAx>
        <c:axId val="248719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8722784"/>
        <c:crosses val="autoZero"/>
        <c:auto val="1"/>
        <c:lblAlgn val="ctr"/>
        <c:lblOffset val="100"/>
        <c:noMultiLvlLbl val="0"/>
      </c:catAx>
      <c:valAx>
        <c:axId val="2487227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87192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2018.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80F-4EDD-9D79-5246EDA2787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80F-4EDD-9D79-5246EDA2787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80F-4EDD-9D79-5246EDA2787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80F-4EDD-9D79-5246EDA2787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0.16666666666666666</c:v>
                </c:pt>
                <c:pt idx="3">
                  <c:v>0.83333333333333337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80F-4EDD-9D79-5246EDA278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0958424"/>
        <c:axId val="280954896"/>
        <c:axId val="0"/>
      </c:bar3DChart>
      <c:catAx>
        <c:axId val="280958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0954896"/>
        <c:crosses val="autoZero"/>
        <c:auto val="1"/>
        <c:lblAlgn val="ctr"/>
        <c:lblOffset val="100"/>
        <c:noMultiLvlLbl val="0"/>
      </c:catAx>
      <c:valAx>
        <c:axId val="2809548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09584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2011.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09D-413A-948C-1E7E52D2D29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09D-413A-948C-1E7E52D2D29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09D-413A-948C-1E7E52D2D29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09D-413A-948C-1E7E52D2D29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9D-413A-948C-1E7E52D2D2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0959600"/>
        <c:axId val="280957640"/>
        <c:axId val="0"/>
      </c:bar3DChart>
      <c:catAx>
        <c:axId val="280959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0957640"/>
        <c:crosses val="autoZero"/>
        <c:auto val="1"/>
        <c:lblAlgn val="ctr"/>
        <c:lblOffset val="100"/>
        <c:noMultiLvlLbl val="0"/>
      </c:catAx>
      <c:valAx>
        <c:axId val="2809576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09596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2012Apoyo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79E-4342-AC07-858D0ACA210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79E-4342-AC07-858D0ACA210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79E-4342-AC07-858D0ACA210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79E-4342-AC07-858D0ACA210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9E-4342-AC07-858D0ACA21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0953720"/>
        <c:axId val="280953328"/>
        <c:axId val="0"/>
      </c:bar3DChart>
      <c:catAx>
        <c:axId val="280953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0953328"/>
        <c:crosses val="autoZero"/>
        <c:auto val="1"/>
        <c:lblAlgn val="ctr"/>
        <c:lblOffset val="100"/>
        <c:noMultiLvlLbl val="0"/>
      </c:catAx>
      <c:valAx>
        <c:axId val="2809533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0953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2013.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760-44BD-85C8-EC46BAA1303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760-44BD-85C8-EC46BAA1303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760-44BD-85C8-EC46BAA1303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760-44BD-85C8-EC46BAA1303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60-44BD-85C8-EC46BAA130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0957248"/>
        <c:axId val="280958816"/>
        <c:axId val="0"/>
      </c:bar3DChart>
      <c:catAx>
        <c:axId val="280957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0958816"/>
        <c:crosses val="autoZero"/>
        <c:auto val="1"/>
        <c:lblAlgn val="ctr"/>
        <c:lblOffset val="100"/>
        <c:noMultiLvlLbl val="0"/>
      </c:catAx>
      <c:valAx>
        <c:axId val="2809588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09572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2011.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719-4DAD-BE03-47AED834A08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719-4DAD-BE03-47AED834A08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719-4DAD-BE03-47AED834A08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719-4DAD-BE03-47AED834A08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0.14285714285714285</c:v>
                </c:pt>
                <c:pt idx="3">
                  <c:v>0.8571428571428571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719-4DAD-BE03-47AED834A0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0959992"/>
        <c:axId val="280960384"/>
        <c:axId val="0"/>
      </c:bar3DChart>
      <c:catAx>
        <c:axId val="280959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0960384"/>
        <c:crosses val="autoZero"/>
        <c:auto val="1"/>
        <c:lblAlgn val="ctr"/>
        <c:lblOffset val="100"/>
        <c:noMultiLvlLbl val="0"/>
      </c:catAx>
      <c:valAx>
        <c:axId val="2809603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09599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2012.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2C1-4481-BC93-ABCC95FE076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2C1-4481-BC93-ABCC95FE076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2C1-4481-BC93-ABCC95FE076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2C1-4481-BC93-ABCC95FE076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2C1-4481-BC93-ABCC95FE0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0954112"/>
        <c:axId val="280954504"/>
        <c:axId val="0"/>
      </c:bar3DChart>
      <c:catAx>
        <c:axId val="28095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0954504"/>
        <c:crosses val="autoZero"/>
        <c:auto val="1"/>
        <c:lblAlgn val="ctr"/>
        <c:lblOffset val="100"/>
        <c:noMultiLvlLbl val="0"/>
      </c:catAx>
      <c:valAx>
        <c:axId val="2809545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09541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2013.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83E-4A61-89EC-144E9ABB640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83E-4A61-89EC-144E9ABB640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83E-4A61-89EC-144E9ABB640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83E-4A61-89EC-144E9ABB640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83E-4A61-89EC-144E9ABB64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0871432"/>
        <c:axId val="280873392"/>
        <c:axId val="0"/>
      </c:bar3DChart>
      <c:catAx>
        <c:axId val="280871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0873392"/>
        <c:crosses val="autoZero"/>
        <c:auto val="1"/>
        <c:lblAlgn val="ctr"/>
        <c:lblOffset val="100"/>
        <c:noMultiLvlLbl val="0"/>
      </c:catAx>
      <c:valAx>
        <c:axId val="2808733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08714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1.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27D-467B-9DEF-53836B7A431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27D-467B-9DEF-53836B7A431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27D-467B-9DEF-53836B7A431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27D-467B-9DEF-53836B7A431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27D-467B-9DEF-53836B7A43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0879272"/>
        <c:axId val="280877312"/>
        <c:axId val="0"/>
      </c:bar3DChart>
      <c:catAx>
        <c:axId val="280879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0877312"/>
        <c:crosses val="autoZero"/>
        <c:auto val="1"/>
        <c:lblAlgn val="ctr"/>
        <c:lblOffset val="100"/>
        <c:noMultiLvlLbl val="0"/>
      </c:catAx>
      <c:valAx>
        <c:axId val="2808773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08792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E85-472A-BAC6-B44BD41A329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E85-472A-BAC6-B44BD41A329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E85-472A-BAC6-B44BD41A329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E85-472A-BAC6-B44BD41A329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E85-472A-BAC6-B44BD41A32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0873784"/>
        <c:axId val="280878096"/>
        <c:axId val="0"/>
      </c:bar3DChart>
      <c:catAx>
        <c:axId val="280873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0878096"/>
        <c:crosses val="autoZero"/>
        <c:auto val="1"/>
        <c:lblAlgn val="ctr"/>
        <c:lblOffset val="100"/>
        <c:noMultiLvlLbl val="0"/>
      </c:catAx>
      <c:valAx>
        <c:axId val="2808780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08737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3.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607-44AE-9B35-E829A543DD0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607-44AE-9B35-E829A543DD0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607-44AE-9B35-E829A543DD0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607-44AE-9B35-E829A543DD0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607-44AE-9B35-E829A543DD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0878880"/>
        <c:axId val="280874960"/>
        <c:axId val="0"/>
      </c:bar3DChart>
      <c:catAx>
        <c:axId val="280878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0874960"/>
        <c:crosses val="autoZero"/>
        <c:auto val="1"/>
        <c:lblAlgn val="ctr"/>
        <c:lblOffset val="100"/>
        <c:noMultiLvlLbl val="0"/>
      </c:catAx>
      <c:valAx>
        <c:axId val="2808749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08788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2017.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CD4-4767-A61B-673610A765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CD4-4767-A61B-673610A765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CD4-4767-A61B-673610A765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CD4-4767-A61B-673610A765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0.4</c:v>
                </c:pt>
                <c:pt idx="3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CD4-4767-A61B-673610A76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48720824"/>
        <c:axId val="248725136"/>
        <c:axId val="0"/>
      </c:bar3DChart>
      <c:catAx>
        <c:axId val="248720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8725136"/>
        <c:crosses val="autoZero"/>
        <c:auto val="1"/>
        <c:lblAlgn val="ctr"/>
        <c:lblOffset val="100"/>
        <c:noMultiLvlLbl val="0"/>
      </c:catAx>
      <c:valAx>
        <c:axId val="2487251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87208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190-4607-B846-8C7076E0EBF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1190-4607-B846-8C7076E0EBF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D9F-4A2C-A5D3-40BD0FDD8577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1190-4607-B846-8C7076E0EBF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1190-4607-B846-8C7076E0EBF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1190-4607-B846-8C7076E0EBF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1190-4607-B846-8C7076E0EBF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D9F-4A2C-A5D3-40BD0FDD8577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1190-4607-B846-8C7076E0EBF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1190-4607-B846-8C7076E0EBF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1190-4607-B846-8C7076E0EBF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1190-4607-B846-8C7076E0EBF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D9F-4A2C-A5D3-40BD0FDD8577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43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D9F-4A2C-A5D3-40BD0FDD8577}"/>
                </c:ext>
              </c:extLst>
            </c:dLbl>
            <c:dLbl>
              <c:idx val="1"/>
              <c:layout>
                <c:manualLayout>
                  <c:x val="-3.8455682436106538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D9F-4A2C-A5D3-40BD0FDD8577}"/>
                </c:ext>
              </c:extLst>
            </c:dLbl>
            <c:dLbl>
              <c:idx val="3"/>
              <c:layout>
                <c:manualLayout>
                  <c:x val="-2.4241521196473607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D9F-4A2C-A5D3-40BD0FDD857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ED9F-4A2C-A5D3-40BD0FDD85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0875352"/>
        <c:axId val="280879664"/>
      </c:lineChart>
      <c:catAx>
        <c:axId val="280875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0879664"/>
        <c:crosses val="autoZero"/>
        <c:auto val="1"/>
        <c:lblAlgn val="ctr"/>
        <c:lblOffset val="100"/>
        <c:noMultiLvlLbl val="0"/>
      </c:catAx>
      <c:valAx>
        <c:axId val="2808796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087535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2072174400192079"/>
          <c:y val="0.87281994409170149"/>
          <c:w val="0.76185208714725694"/>
          <c:h val="9.8943151556954018E-2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5A4-449F-A6EA-3FD4FFD19F6C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5A4-449F-A6EA-3FD4FFD19F6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0.14285714285714285</c:v>
                </c:pt>
                <c:pt idx="3">
                  <c:v>0.8571428571428571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A4-449F-A6EA-3FD4FFD19F6C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5A4-449F-A6EA-3FD4FFD19F6C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5A4-449F-A6EA-3FD4FFD19F6C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5A4-449F-A6EA-3FD4FFD19F6C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5A4-449F-A6EA-3FD4FFD19F6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5A4-449F-A6EA-3FD4FFD19F6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5A4-449F-A6EA-3FD4FFD19F6C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5A4-449F-A6EA-3FD4FFD19F6C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5A4-449F-A6EA-3FD4FFD19F6C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5A4-449F-A6EA-3FD4FFD19F6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0.4</c:v>
                </c:pt>
                <c:pt idx="3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95A4-449F-A6EA-3FD4FFD19F6C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5A4-449F-A6EA-3FD4FFD19F6C}"/>
                </c:ext>
              </c:extLst>
            </c:dLbl>
            <c:dLbl>
              <c:idx val="1"/>
              <c:layout>
                <c:manualLayout>
                  <c:x val="-4.6394779771615005E-2"/>
                  <c:y val="-5.99472928586834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5A4-449F-A6EA-3FD4FFD19F6C}"/>
                </c:ext>
              </c:extLst>
            </c:dLbl>
            <c:dLbl>
              <c:idx val="2"/>
              <c:layout>
                <c:manualLayout>
                  <c:x val="-4.4219684611201737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5A4-449F-A6EA-3FD4FFD19F6C}"/>
                </c:ext>
              </c:extLst>
            </c:dLbl>
            <c:dLbl>
              <c:idx val="3"/>
              <c:layout>
                <c:manualLayout>
                  <c:x val="-4.2044589450788469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95A4-449F-A6EA-3FD4FFD19F6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95A4-449F-A6EA-3FD4FFD19F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0880056"/>
        <c:axId val="280880448"/>
      </c:lineChart>
      <c:catAx>
        <c:axId val="280880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0880448"/>
        <c:crosses val="autoZero"/>
        <c:auto val="1"/>
        <c:lblAlgn val="ctr"/>
        <c:lblOffset val="100"/>
        <c:noMultiLvlLbl val="0"/>
      </c:catAx>
      <c:valAx>
        <c:axId val="2808804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08800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2235311892086567"/>
          <c:y val="0.87589322340440534"/>
          <c:w val="0.76185208714725694"/>
          <c:h val="9.6555158485524997E-2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72B-430B-9494-D3CA6F70DB0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472B-430B-9494-D3CA6F70DB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1A3-4B13-9CE1-E8F5CF9C8E1D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472B-430B-9494-D3CA6F70DB0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472B-430B-9494-D3CA6F70DB0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472B-430B-9494-D3CA6F70DB0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472B-430B-9494-D3CA6F70DB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1A3-4B13-9CE1-E8F5CF9C8E1D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472B-430B-9494-D3CA6F70DB0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472B-430B-9494-D3CA6F70DB0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472B-430B-9494-D3CA6F70DB0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472B-430B-9494-D3CA6F70DB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1A3-4B13-9CE1-E8F5CF9C8E1D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1A3-4B13-9CE1-E8F5CF9C8E1D}"/>
                </c:ext>
              </c:extLst>
            </c:dLbl>
            <c:dLbl>
              <c:idx val="1"/>
              <c:layout>
                <c:manualLayout>
                  <c:x val="-3.5519303969548666E-2"/>
                  <c:y val="-5.185185735060396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1A3-4B13-9CE1-E8F5CF9C8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1A3-4B13-9CE1-E8F5CF9C8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0871824"/>
        <c:axId val="280881624"/>
      </c:lineChart>
      <c:catAx>
        <c:axId val="280871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0881624"/>
        <c:crosses val="autoZero"/>
        <c:auto val="1"/>
        <c:lblAlgn val="ctr"/>
        <c:lblOffset val="100"/>
        <c:noMultiLvlLbl val="0"/>
      </c:catAx>
      <c:valAx>
        <c:axId val="2808816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08718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2235311892086567"/>
          <c:y val="0.87281994409170149"/>
          <c:w val="0.76185208714725694"/>
          <c:h val="9.8943151556954018E-2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1.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642-4536-9481-9ED7B9A0913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642-4536-9481-9ED7B9A0913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642-4536-9481-9ED7B9A0913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642-4536-9481-9ED7B9A0913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642-4536-9481-9ED7B9A091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0882800"/>
        <c:axId val="280875744"/>
        <c:axId val="0"/>
      </c:bar3DChart>
      <c:catAx>
        <c:axId val="28088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0875744"/>
        <c:crosses val="autoZero"/>
        <c:auto val="1"/>
        <c:lblAlgn val="ctr"/>
        <c:lblOffset val="100"/>
        <c:noMultiLvlLbl val="0"/>
      </c:catAx>
      <c:valAx>
        <c:axId val="2808757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08828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CB7-4BE4-ADC8-84664746AE3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CB7-4BE4-ADC8-84664746AE3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CB7-4BE4-ADC8-84664746AE3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CB7-4BE4-ADC8-84664746AE3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0.4</c:v>
                </c:pt>
                <c:pt idx="3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CB7-4BE4-ADC8-84664746AE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0876920"/>
        <c:axId val="280876136"/>
        <c:axId val="0"/>
      </c:bar3DChart>
      <c:catAx>
        <c:axId val="280876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0876136"/>
        <c:crosses val="autoZero"/>
        <c:auto val="1"/>
        <c:lblAlgn val="ctr"/>
        <c:lblOffset val="100"/>
        <c:noMultiLvlLbl val="0"/>
      </c:catAx>
      <c:valAx>
        <c:axId val="2808761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08769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3.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BE1-4F10-86E0-6240D3AD5FF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BE1-4F10-86E0-6240D3AD5FF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BE1-4F10-86E0-6240D3AD5FF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BE1-4F10-86E0-6240D3AD5FF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0.4</c:v>
                </c:pt>
                <c:pt idx="3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BE1-4F10-86E0-6240D3AD5F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0872216"/>
        <c:axId val="280872608"/>
        <c:axId val="0"/>
      </c:bar3DChart>
      <c:catAx>
        <c:axId val="280872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0872608"/>
        <c:crosses val="autoZero"/>
        <c:auto val="1"/>
        <c:lblAlgn val="ctr"/>
        <c:lblOffset val="100"/>
        <c:noMultiLvlLbl val="0"/>
      </c:catAx>
      <c:valAx>
        <c:axId val="2808726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08722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AD1-4F2C-A6EE-5B0728E409D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CAD1-4F2C-A6EE-5B0728E409D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FE0-4E6A-93FD-56C9039E4E60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CAD1-4F2C-A6EE-5B0728E409D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CAD1-4F2C-A6EE-5B0728E409D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CAD1-4F2C-A6EE-5B0728E409D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CAD1-4F2C-A6EE-5B0728E409D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0.4</c:v>
                </c:pt>
                <c:pt idx="3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FE0-4E6A-93FD-56C9039E4E60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CAD1-4F2C-A6EE-5B0728E409D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CAD1-4F2C-A6EE-5B0728E409D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CAD1-4F2C-A6EE-5B0728E409D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CAD1-4F2C-A6EE-5B0728E409D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</c:v>
                </c:pt>
                <c:pt idx="3">
                  <c:v>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5FE0-4E6A-93FD-56C9039E4E60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7.530675829977202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FE0-4E6A-93FD-56C9039E4E60}"/>
                </c:ext>
              </c:extLst>
            </c:dLbl>
            <c:dLbl>
              <c:idx val="1"/>
              <c:layout>
                <c:manualLayout>
                  <c:x val="-9.4181620445894509E-3"/>
                  <c:y val="-6.118674111856476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FE0-4E6A-93FD-56C9039E4E60}"/>
                </c:ext>
              </c:extLst>
            </c:dLbl>
            <c:dLbl>
              <c:idx val="2"/>
              <c:layout>
                <c:manualLayout>
                  <c:x val="-4.1925044850633475E-2"/>
                  <c:y val="-9.413344787471504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FE0-4E6A-93FD-56C9039E4E60}"/>
                </c:ext>
              </c:extLst>
            </c:dLbl>
            <c:dLbl>
              <c:idx val="3"/>
              <c:layout>
                <c:manualLayout>
                  <c:x val="-3.3344208809135398E-2"/>
                  <c:y val="-8.942677548097928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5FE0-4E6A-93FD-56C9039E4E6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</c:v>
                </c:pt>
                <c:pt idx="3">
                  <c:v>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5FE0-4E6A-93FD-56C9039E4E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0876528"/>
        <c:axId val="280883584"/>
      </c:lineChart>
      <c:catAx>
        <c:axId val="280876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0883584"/>
        <c:crosses val="autoZero"/>
        <c:auto val="1"/>
        <c:lblAlgn val="ctr"/>
        <c:lblOffset val="100"/>
        <c:noMultiLvlLbl val="0"/>
      </c:catAx>
      <c:valAx>
        <c:axId val="2808835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087652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9.6251120217747663E-2"/>
          <c:y val="0.8732663368278708"/>
          <c:w val="0.81079333471560322"/>
          <c:h val="9.8594586416049929E-2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1.Apoyo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FEA-4848-AA86-FAEFE673CE7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FEA-4848-AA86-FAEFE673CE7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FEA-4848-AA86-FAEFE673CE7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FEA-4848-AA86-FAEFE673CE7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EA-4848-AA86-FAEFE673CE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0885936"/>
        <c:axId val="280886328"/>
        <c:axId val="0"/>
      </c:bar3DChart>
      <c:catAx>
        <c:axId val="280885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0886328"/>
        <c:crosses val="autoZero"/>
        <c:auto val="1"/>
        <c:lblAlgn val="ctr"/>
        <c:lblOffset val="100"/>
        <c:noMultiLvlLbl val="0"/>
      </c:catAx>
      <c:valAx>
        <c:axId val="2808863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08859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B5B-4A15-9B18-F30409504D0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B5B-4A15-9B18-F30409504D0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B5B-4A15-9B18-F30409504D0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B5B-4A15-9B18-F30409504D0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B5B-4A15-9B18-F30409504D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0885152"/>
        <c:axId val="280886720"/>
        <c:axId val="0"/>
      </c:bar3DChart>
      <c:catAx>
        <c:axId val="280885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0886720"/>
        <c:crosses val="autoZero"/>
        <c:auto val="1"/>
        <c:lblAlgn val="ctr"/>
        <c:lblOffset val="100"/>
        <c:noMultiLvlLbl val="0"/>
      </c:catAx>
      <c:valAx>
        <c:axId val="2808867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08851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3.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74C-40F2-A361-8A773500B77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74C-40F2-A361-8A773500B77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74C-40F2-A361-8A773500B77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74C-40F2-A361-8A773500B77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74C-40F2-A361-8A773500B7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2133360"/>
        <c:axId val="282136496"/>
        <c:axId val="0"/>
      </c:bar3DChart>
      <c:catAx>
        <c:axId val="282133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136496"/>
        <c:crosses val="autoZero"/>
        <c:auto val="1"/>
        <c:lblAlgn val="ctr"/>
        <c:lblOffset val="100"/>
        <c:noMultiLvlLbl val="0"/>
      </c:catAx>
      <c:valAx>
        <c:axId val="2821364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21333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2015.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F40-4EC8-A236-1BF86A16093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F40-4EC8-A236-1BF86A16093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F40-4EC8-A236-1BF86A16093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40-4EC8-A236-1BF86A16093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0.625</c:v>
                </c:pt>
                <c:pt idx="3">
                  <c:v>0.375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40-4EC8-A236-1BF86A160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48725528"/>
        <c:axId val="249052944"/>
        <c:axId val="0"/>
      </c:bar3DChart>
      <c:catAx>
        <c:axId val="248725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9052944"/>
        <c:crosses val="autoZero"/>
        <c:auto val="1"/>
        <c:lblAlgn val="ctr"/>
        <c:lblOffset val="100"/>
        <c:noMultiLvlLbl val="0"/>
      </c:catAx>
      <c:valAx>
        <c:axId val="2490529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87255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67C7-487F-85EC-8C6B59089C8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67C7-487F-85EC-8C6B59089C8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146-4E04-A600-912A0A30BF22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67C7-487F-85EC-8C6B59089C8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67C7-487F-85EC-8C6B59089C8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67C7-487F-85EC-8C6B59089C8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67C7-487F-85EC-8C6B59089C8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146-4E04-A600-912A0A30BF22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67C7-487F-85EC-8C6B59089C8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67C7-487F-85EC-8C6B59089C8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67C7-487F-85EC-8C6B59089C8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67C7-487F-85EC-8C6B59089C8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146-4E04-A600-912A0A30BF22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61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146-4E04-A600-912A0A30BF22}"/>
                </c:ext>
              </c:extLst>
            </c:dLbl>
            <c:dLbl>
              <c:idx val="1"/>
              <c:layout>
                <c:manualLayout>
                  <c:x val="-4.204458945078846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146-4E04-A600-912A0A30BF22}"/>
                </c:ext>
              </c:extLst>
            </c:dLbl>
            <c:dLbl>
              <c:idx val="2"/>
              <c:layout>
                <c:manualLayout>
                  <c:x val="-5.2920065252854816E-2"/>
                  <c:y val="-5.65656625642951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146-4E04-A600-912A0A30BF22}"/>
                </c:ext>
              </c:extLst>
            </c:dLbl>
            <c:dLbl>
              <c:idx val="3"/>
              <c:layout>
                <c:manualLayout>
                  <c:x val="-5.0744970092441541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146-4E04-A600-912A0A30BF2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146-4E04-A600-912A0A30B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2138456"/>
        <c:axId val="282138848"/>
      </c:lineChart>
      <c:catAx>
        <c:axId val="282138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138848"/>
        <c:crosses val="autoZero"/>
        <c:auto val="1"/>
        <c:lblAlgn val="ctr"/>
        <c:lblOffset val="100"/>
        <c:noMultiLvlLbl val="0"/>
      </c:catAx>
      <c:valAx>
        <c:axId val="2821388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21384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9.6251120217747663E-2"/>
          <c:y val="0.8732663368278708"/>
          <c:w val="0.81079333471560322"/>
          <c:h val="9.8594586416049929E-2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2014.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306-4693-BEC1-0524467F012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306-4693-BEC1-0524467F012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306-4693-BEC1-0524467F012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306-4693-BEC1-0524467F012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306-4693-BEC1-0524467F01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2132576"/>
        <c:axId val="282138064"/>
        <c:axId val="0"/>
      </c:bar3DChart>
      <c:catAx>
        <c:axId val="282132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138064"/>
        <c:crosses val="autoZero"/>
        <c:auto val="1"/>
        <c:lblAlgn val="ctr"/>
        <c:lblOffset val="100"/>
        <c:noMultiLvlLbl val="0"/>
      </c:catAx>
      <c:valAx>
        <c:axId val="2821380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21325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2014. Administración de la planta fisica y de los recursos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EB-4EB1-8D44-A15B63B3B1D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EB-4EB1-8D44-A15B63B3B1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EB-4EB1-8D44-A15B63B3B1D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EB-4EB1-8D44-A15B63B3B1D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EB-4EB1-8D44-A15B63B3B1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2134144"/>
        <c:axId val="282140024"/>
        <c:axId val="0"/>
      </c:bar3DChart>
      <c:catAx>
        <c:axId val="282134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140024"/>
        <c:crosses val="autoZero"/>
        <c:auto val="1"/>
        <c:lblAlgn val="ctr"/>
        <c:lblOffset val="100"/>
        <c:noMultiLvlLbl val="0"/>
      </c:catAx>
      <c:valAx>
        <c:axId val="2821400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21341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2014.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5356-4242-8D1B-FF3DC0D1207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356-4242-8D1B-FF3DC0D1207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356-4242-8D1B-FF3DC0D120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2132968"/>
        <c:axId val="282132184"/>
        <c:axId val="0"/>
      </c:bar3DChart>
      <c:catAx>
        <c:axId val="282132968"/>
        <c:scaling>
          <c:orientation val="minMax"/>
        </c:scaling>
        <c:delete val="1"/>
        <c:axPos val="b"/>
        <c:majorTickMark val="out"/>
        <c:minorTickMark val="none"/>
        <c:tickLblPos val="nextTo"/>
        <c:crossAx val="282132184"/>
        <c:crosses val="autoZero"/>
        <c:auto val="1"/>
        <c:lblAlgn val="ctr"/>
        <c:lblOffset val="100"/>
        <c:noMultiLvlLbl val="0"/>
      </c:catAx>
      <c:valAx>
        <c:axId val="2821321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21329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2014.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EACB-46E9-8BFE-54840D78298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EACB-46E9-8BFE-54840D78298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</c:v>
                </c:pt>
                <c:pt idx="3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CB-46E9-8BFE-54840D7829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2129048"/>
        <c:axId val="282140416"/>
        <c:axId val="0"/>
      </c:bar3DChart>
      <c:catAx>
        <c:axId val="2821290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140416"/>
        <c:crosses val="autoZero"/>
        <c:auto val="1"/>
        <c:lblAlgn val="ctr"/>
        <c:lblOffset val="100"/>
        <c:noMultiLvlLbl val="0"/>
      </c:catAx>
      <c:valAx>
        <c:axId val="2821404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21290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2014.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F6D-488B-BB13-A0AA6E6A758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F6D-488B-BB13-A0AA6E6A758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F6D-488B-BB13-A0AA6E6A758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F6D-488B-BB13-A0AA6E6A758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F6D-488B-BB13-A0AA6E6A75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2135712"/>
        <c:axId val="282134536"/>
        <c:axId val="0"/>
      </c:bar3DChart>
      <c:catAx>
        <c:axId val="2821357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134536"/>
        <c:crosses val="autoZero"/>
        <c:auto val="1"/>
        <c:lblAlgn val="ctr"/>
        <c:lblOffset val="100"/>
        <c:noMultiLvlLbl val="0"/>
      </c:catAx>
      <c:valAx>
        <c:axId val="2821345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21357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2015.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F6B-4B1E-9210-F428533A823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F6B-4B1E-9210-F428533A823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F6B-4B1E-9210-F428533A823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F6B-4B1E-9210-F428533A823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F6B-4B1E-9210-F428533A82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2128264"/>
        <c:axId val="282136104"/>
        <c:axId val="0"/>
      </c:bar3DChart>
      <c:catAx>
        <c:axId val="282128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136104"/>
        <c:crosses val="autoZero"/>
        <c:auto val="1"/>
        <c:lblAlgn val="ctr"/>
        <c:lblOffset val="100"/>
        <c:noMultiLvlLbl val="0"/>
      </c:catAx>
      <c:valAx>
        <c:axId val="2821361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21282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2016.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E47-412F-9966-EBEDD935037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E47-412F-9966-EBEDD935037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E47-412F-9966-EBEDD935037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E47-412F-9966-EBEDD935037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E47-412F-9966-EBEDD93503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2130224"/>
        <c:axId val="282137280"/>
        <c:axId val="0"/>
      </c:bar3DChart>
      <c:catAx>
        <c:axId val="282130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137280"/>
        <c:crosses val="autoZero"/>
        <c:auto val="1"/>
        <c:lblAlgn val="ctr"/>
        <c:lblOffset val="100"/>
        <c:noMultiLvlLbl val="0"/>
      </c:catAx>
      <c:valAx>
        <c:axId val="2821372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21302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2017.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DD5-4ABA-8B34-1C39AC17D85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DD5-4ABA-8B34-1C39AC17D85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DD5-4ABA-8B34-1C39AC17D85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DD5-4ABA-8B34-1C39AC17D85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DD5-4ABA-8B34-1C39AC17D8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2130616"/>
        <c:axId val="282131008"/>
        <c:axId val="0"/>
      </c:bar3DChart>
      <c:catAx>
        <c:axId val="282130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131008"/>
        <c:crosses val="autoZero"/>
        <c:auto val="1"/>
        <c:lblAlgn val="ctr"/>
        <c:lblOffset val="100"/>
        <c:noMultiLvlLbl val="0"/>
      </c:catAx>
      <c:valAx>
        <c:axId val="2821310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21306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2015.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2EC-4D0A-A5C1-3A5736D2BB9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2EC-4D0A-A5C1-3A5736D2BB9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2EC-4D0A-A5C1-3A5736D2BB9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2EC-4D0A-A5C1-3A5736D2BB9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2EC-4D0A-A5C1-3A5736D2BB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2131792"/>
        <c:axId val="282140808"/>
        <c:axId val="0"/>
      </c:bar3DChart>
      <c:catAx>
        <c:axId val="282131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140808"/>
        <c:crosses val="autoZero"/>
        <c:auto val="1"/>
        <c:lblAlgn val="ctr"/>
        <c:lblOffset val="100"/>
        <c:noMultiLvlLbl val="0"/>
      </c:catAx>
      <c:valAx>
        <c:axId val="2821408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21317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2016.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47C-4F1F-9109-DDF822A544D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47C-4F1F-9109-DDF822A544D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47C-4F1F-9109-DDF822A544D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47C-4F1F-9109-DDF822A544D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47C-4F1F-9109-DDF822A544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49053336"/>
        <c:axId val="249055688"/>
        <c:axId val="0"/>
      </c:bar3DChart>
      <c:catAx>
        <c:axId val="249053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9055688"/>
        <c:crosses val="autoZero"/>
        <c:auto val="1"/>
        <c:lblAlgn val="ctr"/>
        <c:lblOffset val="100"/>
        <c:noMultiLvlLbl val="0"/>
      </c:catAx>
      <c:valAx>
        <c:axId val="2490556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90533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2016.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084-48B3-962B-4637D888B1B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084-48B3-962B-4637D888B1B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084-48B3-962B-4637D888B1B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084-48B3-962B-4637D888B1B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084-48B3-962B-4637D888B1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2143944"/>
        <c:axId val="282142768"/>
        <c:axId val="0"/>
      </c:bar3DChart>
      <c:catAx>
        <c:axId val="282143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142768"/>
        <c:crosses val="autoZero"/>
        <c:auto val="1"/>
        <c:lblAlgn val="ctr"/>
        <c:lblOffset val="100"/>
        <c:noMultiLvlLbl val="0"/>
      </c:catAx>
      <c:valAx>
        <c:axId val="2821427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21439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2017.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0F6-4D9F-9210-704B500B9FC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0F6-4D9F-9210-704B500B9FC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0F6-4D9F-9210-704B500B9FC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0F6-4D9F-9210-704B500B9FC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F6-4D9F-9210-704B500B9F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2141200"/>
        <c:axId val="282141592"/>
        <c:axId val="0"/>
      </c:bar3DChart>
      <c:catAx>
        <c:axId val="28214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2141592"/>
        <c:crosses val="autoZero"/>
        <c:auto val="1"/>
        <c:lblAlgn val="ctr"/>
        <c:lblOffset val="100"/>
        <c:noMultiLvlLbl val="0"/>
      </c:catAx>
      <c:valAx>
        <c:axId val="2821415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21412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2015.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52B-4EC4-A164-EEE0CB8371B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52B-4EC4-A164-EEE0CB8371B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52B-4EC4-A164-EEE0CB8371B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52B-4EC4-A164-EEE0CB8371B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52B-4EC4-A164-EEE0CB8371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2142376"/>
        <c:axId val="280883976"/>
        <c:axId val="0"/>
      </c:bar3DChart>
      <c:catAx>
        <c:axId val="282142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0883976"/>
        <c:crosses val="autoZero"/>
        <c:auto val="1"/>
        <c:lblAlgn val="ctr"/>
        <c:lblOffset val="100"/>
        <c:noMultiLvlLbl val="0"/>
      </c:catAx>
      <c:valAx>
        <c:axId val="2808839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21423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2016.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FB9-4BEC-BB00-3DCAD1DD3EC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FB9-4BEC-BB00-3DCAD1DD3EC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FB9-4BEC-BB00-3DCAD1DD3EC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FB9-4BEC-BB00-3DCAD1DD3EC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FB9-4BEC-BB00-3DCAD1DD3E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3472240"/>
        <c:axId val="283471064"/>
        <c:axId val="0"/>
      </c:bar3DChart>
      <c:catAx>
        <c:axId val="283472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3471064"/>
        <c:crosses val="autoZero"/>
        <c:auto val="1"/>
        <c:lblAlgn val="ctr"/>
        <c:lblOffset val="100"/>
        <c:noMultiLvlLbl val="0"/>
      </c:catAx>
      <c:valAx>
        <c:axId val="2834710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34722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2017.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201-4110-915F-AAFB43B93A5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201-4110-915F-AAFB43B93A5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201-4110-915F-AAFB43B93A5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201-4110-915F-AAFB43B93A5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201-4110-915F-AAFB43B93A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3471456"/>
        <c:axId val="283471848"/>
        <c:axId val="0"/>
      </c:bar3DChart>
      <c:catAx>
        <c:axId val="283471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3471848"/>
        <c:crosses val="autoZero"/>
        <c:auto val="1"/>
        <c:lblAlgn val="ctr"/>
        <c:lblOffset val="100"/>
        <c:noMultiLvlLbl val="0"/>
      </c:catAx>
      <c:valAx>
        <c:axId val="2834718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34714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9A1A-4DEF-8061-923DC11148A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9A1A-4DEF-8061-923DC11148A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27-4D37-8399-E513C9570716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9A1A-4DEF-8061-923DC11148A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9A1A-4DEF-8061-923DC11148AF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9A1A-4DEF-8061-923DC11148A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9A1A-4DEF-8061-923DC11148A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127-4D37-8399-E513C9570716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9A1A-4DEF-8061-923DC11148A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9A1A-4DEF-8061-923DC11148AF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9A1A-4DEF-8061-923DC11148A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9A1A-4DEF-8061-923DC11148A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127-4D37-8399-E513C957071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88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127-4D37-8399-E513C9570716}"/>
                </c:ext>
              </c:extLst>
            </c:dLbl>
            <c:dLbl>
              <c:idx val="1"/>
              <c:layout>
                <c:manualLayout>
                  <c:x val="-5.0744970092441541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127-4D37-8399-E513C9570716}"/>
                </c:ext>
              </c:extLst>
            </c:dLbl>
            <c:dLbl>
              <c:idx val="2"/>
              <c:layout>
                <c:manualLayout>
                  <c:x val="-3.9749949690220207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127-4D37-8399-E513C9570716}"/>
                </c:ext>
              </c:extLst>
            </c:dLbl>
            <c:dLbl>
              <c:idx val="3"/>
              <c:layout>
                <c:manualLayout>
                  <c:x val="-5.5095160413268084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127-4D37-8399-E513C957071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127-4D37-8399-E513C95707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3470280"/>
        <c:axId val="283469496"/>
      </c:lineChart>
      <c:catAx>
        <c:axId val="28347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3469496"/>
        <c:crosses val="autoZero"/>
        <c:auto val="1"/>
        <c:lblAlgn val="ctr"/>
        <c:lblOffset val="100"/>
        <c:noMultiLvlLbl val="0"/>
      </c:catAx>
      <c:valAx>
        <c:axId val="2834694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347028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9.6251120217747663E-2"/>
          <c:y val="0.87281994409170149"/>
          <c:w val="0.81079333471560322"/>
          <c:h val="9.8943151556954018E-2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EA2-4427-8DC2-75624F14384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EA2-4427-8DC2-75624F14384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BE-4D74-82CC-9F190CA41B5C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7EA2-4427-8DC2-75624F14384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EA2-4427-8DC2-75624F14384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EA2-4427-8DC2-75624F14384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EA2-4427-8DC2-75624F14384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EBE-4D74-82CC-9F190CA41B5C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EA2-4427-8DC2-75624F14384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7EA2-4427-8DC2-75624F14384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EA2-4427-8DC2-75624F14384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EA2-4427-8DC2-75624F14384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EBE-4D74-82CC-9F190CA41B5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EBE-4D74-82CC-9F190CA41B5C}"/>
                </c:ext>
              </c:extLst>
            </c:dLbl>
            <c:dLbl>
              <c:idx val="1"/>
              <c:layout>
                <c:manualLayout>
                  <c:x val="-5.7270255573681352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EBE-4D74-82CC-9F190CA41B5C}"/>
                </c:ext>
              </c:extLst>
            </c:dLbl>
            <c:dLbl>
              <c:idx val="2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EBE-4D74-82CC-9F190CA41B5C}"/>
                </c:ext>
              </c:extLst>
            </c:dLbl>
            <c:dLbl>
              <c:idx val="3"/>
              <c:layout>
                <c:manualLayout>
                  <c:x val="-5.7270255573681352E-2"/>
                  <c:y val="-8.300394395817704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EBE-4D74-82CC-9F190CA41B5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0EBE-4D74-82CC-9F190CA41B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3462832"/>
        <c:axId val="283457736"/>
      </c:lineChart>
      <c:catAx>
        <c:axId val="283462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3457736"/>
        <c:crosses val="autoZero"/>
        <c:auto val="1"/>
        <c:lblAlgn val="ctr"/>
        <c:lblOffset val="100"/>
        <c:noMultiLvlLbl val="0"/>
      </c:catAx>
      <c:valAx>
        <c:axId val="2834577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34628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9.6251120217747663E-2"/>
          <c:y val="0.87589322340440534"/>
          <c:w val="0.81079333471560322"/>
          <c:h val="9.6555158485524997E-2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0A8-4E61-AB0D-EB6C49D4910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0A8-4E61-AB0D-EB6C49D4910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B18-4856-B01D-7B3FD28A73CE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70A8-4E61-AB0D-EB6C49D4910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0A8-4E61-AB0D-EB6C49D4910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0A8-4E61-AB0D-EB6C49D4910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0A8-4E61-AB0D-EB6C49D4910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B18-4856-B01D-7B3FD28A73CE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0A8-4E61-AB0D-EB6C49D4910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70A8-4E61-AB0D-EB6C49D4910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0A8-4E61-AB0D-EB6C49D4910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0A8-4E61-AB0D-EB6C49D4910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B18-4856-B01D-7B3FD28A73C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B18-4856-B01D-7B3FD28A73CE}"/>
                </c:ext>
              </c:extLst>
            </c:dLbl>
            <c:dLbl>
              <c:idx val="1"/>
              <c:layout>
                <c:manualLayout>
                  <c:x val="-5.2920065252854816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B18-4856-B01D-7B3FD28A73CE}"/>
                </c:ext>
              </c:extLst>
            </c:dLbl>
            <c:dLbl>
              <c:idx val="2"/>
              <c:layout>
                <c:manualLayout>
                  <c:x val="-4.6394779771615005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B18-4856-B01D-7B3FD28A73CE}"/>
                </c:ext>
              </c:extLst>
            </c:dLbl>
            <c:dLbl>
              <c:idx val="3"/>
              <c:layout>
                <c:manualLayout>
                  <c:x val="-3.9749949690220207E-2"/>
                  <c:y val="-9.42761042738253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B18-4856-B01D-7B3FD28A73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EB18-4856-B01D-7B3FD28A73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3464008"/>
        <c:axId val="283466360"/>
      </c:lineChart>
      <c:catAx>
        <c:axId val="283464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3466360"/>
        <c:crosses val="autoZero"/>
        <c:auto val="1"/>
        <c:lblAlgn val="ctr"/>
        <c:lblOffset val="100"/>
        <c:noMultiLvlLbl val="0"/>
      </c:catAx>
      <c:valAx>
        <c:axId val="2834663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346400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9.6251120217747663E-2"/>
          <c:y val="0.87281994409170149"/>
          <c:w val="0.81079333471560322"/>
          <c:h val="9.8943151556954018E-2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2015.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EBD-4D6A-943C-4158A665306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EBD-4D6A-943C-4158A665306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EBD-4D6A-943C-4158A665306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EBD-4D6A-943C-4158A665306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BD-4D6A-943C-4158A66530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3459304"/>
        <c:axId val="283467536"/>
        <c:axId val="0"/>
      </c:bar3DChart>
      <c:catAx>
        <c:axId val="283459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3467536"/>
        <c:crosses val="autoZero"/>
        <c:auto val="1"/>
        <c:lblAlgn val="ctr"/>
        <c:lblOffset val="100"/>
        <c:noMultiLvlLbl val="0"/>
      </c:catAx>
      <c:valAx>
        <c:axId val="2834675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34593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2016.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AD5-4F74-BB0C-443DD92D190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AD5-4F74-BB0C-443DD92D190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AD5-4F74-BB0C-443DD92D190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AD5-4F74-BB0C-443DD92D190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D5-4F74-BB0C-443DD92D19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3466752"/>
        <c:axId val="283458128"/>
        <c:axId val="0"/>
      </c:bar3DChart>
      <c:catAx>
        <c:axId val="283466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3458128"/>
        <c:crosses val="autoZero"/>
        <c:auto val="1"/>
        <c:lblAlgn val="ctr"/>
        <c:lblOffset val="100"/>
        <c:noMultiLvlLbl val="0"/>
      </c:catAx>
      <c:valAx>
        <c:axId val="2834581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34667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2017.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29D-4CCD-8EDC-A184136F959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29D-4CCD-8EDC-A184136F959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29D-4CCD-8EDC-A184136F959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29D-4CCD-8EDC-A184136F959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29D-4CCD-8EDC-A184136F95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49056080"/>
        <c:axId val="249053728"/>
        <c:axId val="0"/>
      </c:bar3DChart>
      <c:catAx>
        <c:axId val="249056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9053728"/>
        <c:crosses val="autoZero"/>
        <c:auto val="1"/>
        <c:lblAlgn val="ctr"/>
        <c:lblOffset val="100"/>
        <c:noMultiLvlLbl val="0"/>
      </c:catAx>
      <c:valAx>
        <c:axId val="2490537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90560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2017.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9B5-4137-B4CA-574FA3DD121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B5-4137-B4CA-574FA3DD12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3456952"/>
        <c:axId val="283460872"/>
        <c:axId val="0"/>
      </c:bar3DChart>
      <c:catAx>
        <c:axId val="283456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3460872"/>
        <c:crosses val="autoZero"/>
        <c:auto val="1"/>
        <c:lblAlgn val="ctr"/>
        <c:lblOffset val="100"/>
        <c:noMultiLvlLbl val="0"/>
      </c:catAx>
      <c:valAx>
        <c:axId val="2834608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34569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745-4162-8DA2-147F7C28C53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2745-4162-8DA2-147F7C28C53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7D7-473E-9331-D670D8AAFB41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2745-4162-8DA2-147F7C28C53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2745-4162-8DA2-147F7C28C53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2745-4162-8DA2-147F7C28C53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2745-4162-8DA2-147F7C28C53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7D7-473E-9331-D670D8AAFB41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2745-4162-8DA2-147F7C28C53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2745-4162-8DA2-147F7C28C53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2745-4162-8DA2-147F7C28C53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2745-4162-8DA2-147F7C28C53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7D7-473E-9331-D670D8AAFB41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7.530675829977204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7D7-473E-9331-D670D8AAFB41}"/>
                </c:ext>
              </c:extLst>
            </c:dLbl>
            <c:dLbl>
              <c:idx val="1"/>
              <c:layout>
                <c:manualLayout>
                  <c:x val="-5.2920065252854816E-2"/>
                  <c:y val="-5.177339633109327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7D7-473E-9331-D670D8AAFB41}"/>
                </c:ext>
              </c:extLst>
            </c:dLbl>
            <c:dLbl>
              <c:idx val="2"/>
              <c:layout>
                <c:manualLayout>
                  <c:x val="-4.4100140011046743E-2"/>
                  <c:y val="-8.001343069350778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7D7-473E-9331-D670D8AAFB41}"/>
                </c:ext>
              </c:extLst>
            </c:dLbl>
            <c:dLbl>
              <c:idx val="3"/>
              <c:layout>
                <c:manualLayout>
                  <c:x val="-3.7574854529806939E-2"/>
                  <c:y val="-0.11766680984339381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7D7-473E-9331-D670D8AAFB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E7D7-473E-9331-D670D8AAFB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3460088"/>
        <c:axId val="283456560"/>
      </c:lineChart>
      <c:catAx>
        <c:axId val="283460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3456560"/>
        <c:crosses val="autoZero"/>
        <c:auto val="1"/>
        <c:lblAlgn val="ctr"/>
        <c:lblOffset val="100"/>
        <c:noMultiLvlLbl val="0"/>
      </c:catAx>
      <c:valAx>
        <c:axId val="2834565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346008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9.6251120217747663E-2"/>
          <c:y val="0.8732663368278708"/>
          <c:w val="0.81079333471560322"/>
          <c:h val="9.8594586416049929E-2"/>
        </c:manualLayout>
      </c:layout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2018.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AC3-4548-A42B-24DD112ADED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AC3-4548-A42B-24DD112ADE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AC3-4548-A42B-24DD112ADED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AC3-4548-A42B-24DD112ADED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AC3-4548-A42B-24DD112ADE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3467928"/>
        <c:axId val="283468712"/>
        <c:axId val="0"/>
      </c:bar3DChart>
      <c:catAx>
        <c:axId val="283467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3468712"/>
        <c:crosses val="autoZero"/>
        <c:auto val="1"/>
        <c:lblAlgn val="ctr"/>
        <c:lblOffset val="100"/>
        <c:noMultiLvlLbl val="0"/>
      </c:catAx>
      <c:valAx>
        <c:axId val="2834687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34679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2018.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E27F-4120-8AD9-40A65F7DB89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E27F-4120-8AD9-40A65F7DB89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7F-4120-8AD9-40A65F7DB8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3462440"/>
        <c:axId val="283463224"/>
        <c:axId val="0"/>
      </c:bar3DChart>
      <c:catAx>
        <c:axId val="283462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3463224"/>
        <c:crosses val="autoZero"/>
        <c:auto val="1"/>
        <c:lblAlgn val="ctr"/>
        <c:lblOffset val="100"/>
        <c:noMultiLvlLbl val="0"/>
      </c:catAx>
      <c:valAx>
        <c:axId val="2834632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34624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2018.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538B-4035-A5D3-3BD38E7ECD3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38B-4035-A5D3-3BD38E7ECD3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38B-4035-A5D3-3BD38E7ECD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3464400"/>
        <c:axId val="283457344"/>
        <c:axId val="0"/>
      </c:bar3DChart>
      <c:catAx>
        <c:axId val="283464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3457344"/>
        <c:crosses val="autoZero"/>
        <c:auto val="1"/>
        <c:lblAlgn val="ctr"/>
        <c:lblOffset val="100"/>
        <c:noMultiLvlLbl val="0"/>
      </c:catAx>
      <c:valAx>
        <c:axId val="2834573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34644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2018.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9BA4-423D-AEC6-9C77DED8586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9BA4-423D-AEC6-9C77DED8586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BA4-423D-AEC6-9C77DED858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3465184"/>
        <c:axId val="283465576"/>
        <c:axId val="0"/>
      </c:bar3DChart>
      <c:catAx>
        <c:axId val="283465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83465576"/>
        <c:crosses val="autoZero"/>
        <c:auto val="1"/>
        <c:lblAlgn val="ctr"/>
        <c:lblOffset val="100"/>
        <c:noMultiLvlLbl val="0"/>
      </c:catAx>
      <c:valAx>
        <c:axId val="2834655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834651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Directiva!A8"/><Relationship Id="rId13" Type="http://schemas.openxmlformats.org/officeDocument/2006/relationships/hyperlink" Target="#Academica!A7"/><Relationship Id="rId18" Type="http://schemas.openxmlformats.org/officeDocument/2006/relationships/image" Target="../media/image7.png"/><Relationship Id="rId26" Type="http://schemas.openxmlformats.org/officeDocument/2006/relationships/image" Target="../media/image8.jpeg"/><Relationship Id="rId3" Type="http://schemas.openxmlformats.org/officeDocument/2006/relationships/hyperlink" Target="#Directiva!A5"/><Relationship Id="rId21" Type="http://schemas.openxmlformats.org/officeDocument/2006/relationships/hyperlink" Target="#Comunidad!A4"/><Relationship Id="rId7" Type="http://schemas.openxmlformats.org/officeDocument/2006/relationships/hyperlink" Target="#Directiva!A7"/><Relationship Id="rId12" Type="http://schemas.openxmlformats.org/officeDocument/2006/relationships/hyperlink" Target="#Academica!A6"/><Relationship Id="rId17" Type="http://schemas.openxmlformats.org/officeDocument/2006/relationships/hyperlink" Target="#Admon!A6"/><Relationship Id="rId25" Type="http://schemas.openxmlformats.org/officeDocument/2006/relationships/hyperlink" Target="#Instituci&#243;n!A1"/><Relationship Id="rId2" Type="http://schemas.openxmlformats.org/officeDocument/2006/relationships/image" Target="../media/image3.png"/><Relationship Id="rId16" Type="http://schemas.openxmlformats.org/officeDocument/2006/relationships/hyperlink" Target="#Admon!A5"/><Relationship Id="rId20" Type="http://schemas.openxmlformats.org/officeDocument/2006/relationships/hyperlink" Target="#Admon!A8"/><Relationship Id="rId1" Type="http://schemas.openxmlformats.org/officeDocument/2006/relationships/hyperlink" Target="#Directiva!A4"/><Relationship Id="rId6" Type="http://schemas.openxmlformats.org/officeDocument/2006/relationships/image" Target="../media/image5.png"/><Relationship Id="rId11" Type="http://schemas.openxmlformats.org/officeDocument/2006/relationships/hyperlink" Target="#Academica!A5"/><Relationship Id="rId24" Type="http://schemas.openxmlformats.org/officeDocument/2006/relationships/hyperlink" Target="#Comunidad!A7"/><Relationship Id="rId5" Type="http://schemas.openxmlformats.org/officeDocument/2006/relationships/hyperlink" Target="#Directiva!A6"/><Relationship Id="rId15" Type="http://schemas.openxmlformats.org/officeDocument/2006/relationships/hyperlink" Target="#Admon!A4"/><Relationship Id="rId23" Type="http://schemas.openxmlformats.org/officeDocument/2006/relationships/hyperlink" Target="#Comunidad!A6"/><Relationship Id="rId28" Type="http://schemas.openxmlformats.org/officeDocument/2006/relationships/image" Target="../media/image9.jpeg"/><Relationship Id="rId10" Type="http://schemas.openxmlformats.org/officeDocument/2006/relationships/hyperlink" Target="#Academica!A4"/><Relationship Id="rId19" Type="http://schemas.openxmlformats.org/officeDocument/2006/relationships/hyperlink" Target="#Admon!A7"/><Relationship Id="rId4" Type="http://schemas.openxmlformats.org/officeDocument/2006/relationships/image" Target="../media/image4.png"/><Relationship Id="rId9" Type="http://schemas.openxmlformats.org/officeDocument/2006/relationships/hyperlink" Target="#Directiva!A9"/><Relationship Id="rId14" Type="http://schemas.openxmlformats.org/officeDocument/2006/relationships/image" Target="../media/image6.png"/><Relationship Id="rId22" Type="http://schemas.openxmlformats.org/officeDocument/2006/relationships/hyperlink" Target="#Comunidad!A5"/><Relationship Id="rId27" Type="http://schemas.openxmlformats.org/officeDocument/2006/relationships/hyperlink" Target="#Directiva!A1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2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10.png"/><Relationship Id="rId30" Type="http://schemas.openxmlformats.org/officeDocument/2006/relationships/chart" Target="../charts/chart27.xml"/><Relationship Id="rId8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2.jpeg"/><Relationship Id="rId3" Type="http://schemas.openxmlformats.org/officeDocument/2006/relationships/chart" Target="../charts/chart33.xml"/><Relationship Id="rId21" Type="http://schemas.openxmlformats.org/officeDocument/2006/relationships/chart" Target="../charts/chart48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7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23" Type="http://schemas.openxmlformats.org/officeDocument/2006/relationships/chart" Target="../charts/chart50.xml"/><Relationship Id="rId10" Type="http://schemas.openxmlformats.org/officeDocument/2006/relationships/chart" Target="../charts/chart40.xml"/><Relationship Id="rId19" Type="http://schemas.openxmlformats.org/officeDocument/2006/relationships/image" Target="../media/image11.png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4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2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1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29" Type="http://schemas.openxmlformats.org/officeDocument/2006/relationships/chart" Target="../charts/chart75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image" Target="../media/image12.png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4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2.jpeg"/><Relationship Id="rId27" Type="http://schemas.openxmlformats.org/officeDocument/2006/relationships/chart" Target="../charts/chart7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../media/image2.jpeg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714375</xdr:colOff>
      <xdr:row>2</xdr:row>
      <xdr:rowOff>95250</xdr:rowOff>
    </xdr:to>
    <xdr:pic>
      <xdr:nvPicPr>
        <xdr:cNvPr id="27565591" name="1 Imagen" descr="Secretaría de Educación">
          <a:extLst>
            <a:ext uri="{FF2B5EF4-FFF2-40B4-BE49-F238E27FC236}">
              <a16:creationId xmlns:a16="http://schemas.microsoft.com/office/drawing/2014/main" id="{00000000-0008-0000-0000-0000179EA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71450"/>
          <a:ext cx="14382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7565592" name="Picture 3995" descr="MB900431547">
          <a:hlinkClick xmlns:r="http://schemas.openxmlformats.org/officeDocument/2006/relationships" r:id="rId2" tooltip="Ir a revision identidad"/>
          <a:extLst>
            <a:ext uri="{FF2B5EF4-FFF2-40B4-BE49-F238E27FC236}">
              <a16:creationId xmlns:a16="http://schemas.microsoft.com/office/drawing/2014/main" id="{00000000-0008-0000-0000-0000189EA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2771775</xdr:colOff>
      <xdr:row>5</xdr:row>
      <xdr:rowOff>9525</xdr:rowOff>
    </xdr:from>
    <xdr:to>
      <xdr:col>2</xdr:col>
      <xdr:colOff>3009900</xdr:colOff>
      <xdr:row>6</xdr:row>
      <xdr:rowOff>28575</xdr:rowOff>
    </xdr:to>
    <xdr:pic>
      <xdr:nvPicPr>
        <xdr:cNvPr id="64480280" name="2 Imagen" descr="MC900433801.PNG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00000000-0008-0000-0100-000018E4D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21920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2</xdr:col>
      <xdr:colOff>3000375</xdr:colOff>
      <xdr:row>12</xdr:row>
      <xdr:rowOff>19050</xdr:rowOff>
    </xdr:to>
    <xdr:pic>
      <xdr:nvPicPr>
        <xdr:cNvPr id="64480281" name="3 Imagen" descr="MC900433801.PNG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00000000-0008-0000-0100-000019E4D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552825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2</xdr:col>
      <xdr:colOff>3000375</xdr:colOff>
      <xdr:row>19</xdr:row>
      <xdr:rowOff>19050</xdr:rowOff>
    </xdr:to>
    <xdr:pic>
      <xdr:nvPicPr>
        <xdr:cNvPr id="64480282" name="4 Imagen" descr="MC900433801.PNG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00000000-0008-0000-0100-00001AE4D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4103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2</xdr:col>
      <xdr:colOff>3019425</xdr:colOff>
      <xdr:row>29</xdr:row>
      <xdr:rowOff>19050</xdr:rowOff>
    </xdr:to>
    <xdr:pic>
      <xdr:nvPicPr>
        <xdr:cNvPr id="64480283" name="5 Imagen" descr="MC900433801.PNG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00000000-0008-0000-0100-00001BE4D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07823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2</xdr:col>
      <xdr:colOff>2981325</xdr:colOff>
      <xdr:row>35</xdr:row>
      <xdr:rowOff>28575</xdr:rowOff>
    </xdr:to>
    <xdr:pic>
      <xdr:nvPicPr>
        <xdr:cNvPr id="64480284" name="7 Imagen" descr="MC900433801.PNG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00000000-0008-0000-0100-00001CE4D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16355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2</xdr:col>
      <xdr:colOff>2990850</xdr:colOff>
      <xdr:row>46</xdr:row>
      <xdr:rowOff>28575</xdr:rowOff>
    </xdr:to>
    <xdr:pic>
      <xdr:nvPicPr>
        <xdr:cNvPr id="64480285" name="8 Imagen" descr="MC900433801.PNG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00000000-0008-0000-0100-00001DE4D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802130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2</xdr:col>
      <xdr:colOff>3009900</xdr:colOff>
      <xdr:row>54</xdr:row>
      <xdr:rowOff>19050</xdr:rowOff>
    </xdr:to>
    <xdr:pic>
      <xdr:nvPicPr>
        <xdr:cNvPr id="64480286" name="9 Imagen" descr="MC900433801.PNG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00000000-0008-0000-0100-00001EE4D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11074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59</xdr:row>
      <xdr:rowOff>76200</xdr:rowOff>
    </xdr:from>
    <xdr:to>
      <xdr:col>2</xdr:col>
      <xdr:colOff>2981325</xdr:colOff>
      <xdr:row>61</xdr:row>
      <xdr:rowOff>9525</xdr:rowOff>
    </xdr:to>
    <xdr:pic>
      <xdr:nvPicPr>
        <xdr:cNvPr id="64480287" name="10 Imagen" descr="MC900433801.PNG">
          <a:hlinkClick xmlns:r="http://schemas.openxmlformats.org/officeDocument/2006/relationships" r:id="rId11" tooltip="IR A RESUMEN"/>
          <a:extLst>
            <a:ext uri="{FF2B5EF4-FFF2-40B4-BE49-F238E27FC236}">
              <a16:creationId xmlns:a16="http://schemas.microsoft.com/office/drawing/2014/main" id="{00000000-0008-0000-0100-00001FE4D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331720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2</xdr:col>
      <xdr:colOff>2990850</xdr:colOff>
      <xdr:row>67</xdr:row>
      <xdr:rowOff>28575</xdr:rowOff>
    </xdr:to>
    <xdr:pic>
      <xdr:nvPicPr>
        <xdr:cNvPr id="64480288" name="11 Imagen" descr="MC900433801.PNG">
          <a:hlinkClick xmlns:r="http://schemas.openxmlformats.org/officeDocument/2006/relationships" r:id="rId12" tooltip="IR A RESUMEN"/>
          <a:extLst>
            <a:ext uri="{FF2B5EF4-FFF2-40B4-BE49-F238E27FC236}">
              <a16:creationId xmlns:a16="http://schemas.microsoft.com/office/drawing/2014/main" id="{00000000-0008-0000-0100-000020E4D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252222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2</xdr:col>
      <xdr:colOff>3019425</xdr:colOff>
      <xdr:row>73</xdr:row>
      <xdr:rowOff>19050</xdr:rowOff>
    </xdr:to>
    <xdr:pic>
      <xdr:nvPicPr>
        <xdr:cNvPr id="64480289" name="12 Imagen" descr="MC900433801.PNG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00000000-0008-0000-0100-000021E4D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707005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2</xdr:col>
      <xdr:colOff>3000375</xdr:colOff>
      <xdr:row>83</xdr:row>
      <xdr:rowOff>28575</xdr:rowOff>
    </xdr:to>
    <xdr:pic>
      <xdr:nvPicPr>
        <xdr:cNvPr id="64480290" name="13 Imagen" descr="MC900433801.PNG">
          <a:hlinkClick xmlns:r="http://schemas.openxmlformats.org/officeDocument/2006/relationships" r:id="rId15" tooltip="IR A RESUMEN"/>
          <a:extLst>
            <a:ext uri="{FF2B5EF4-FFF2-40B4-BE49-F238E27FC236}">
              <a16:creationId xmlns:a16="http://schemas.microsoft.com/office/drawing/2014/main" id="{00000000-0008-0000-0100-000022E4D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0394275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64480291" name="14 Imagen" descr="MC900433801.PNG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00000000-0008-0000-0100-000023E4D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14900" y="318325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895350</xdr:colOff>
      <xdr:row>97</xdr:row>
      <xdr:rowOff>19050</xdr:rowOff>
    </xdr:to>
    <xdr:pic>
      <xdr:nvPicPr>
        <xdr:cNvPr id="64480292" name="15 Imagen" descr="MC900433801.PNG">
          <a:hlinkClick xmlns:r="http://schemas.openxmlformats.org/officeDocument/2006/relationships" r:id="rId17" tooltip="IR A RESUMEN"/>
          <a:extLst>
            <a:ext uri="{FF2B5EF4-FFF2-40B4-BE49-F238E27FC236}">
              <a16:creationId xmlns:a16="http://schemas.microsoft.com/office/drawing/2014/main" id="{00000000-0008-0000-0100-000024E4D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35013900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2705100</xdr:colOff>
      <xdr:row>100</xdr:row>
      <xdr:rowOff>19050</xdr:rowOff>
    </xdr:from>
    <xdr:to>
      <xdr:col>2</xdr:col>
      <xdr:colOff>2952750</xdr:colOff>
      <xdr:row>101</xdr:row>
      <xdr:rowOff>28575</xdr:rowOff>
    </xdr:to>
    <xdr:pic>
      <xdr:nvPicPr>
        <xdr:cNvPr id="64480293" name="16 Imagen" descr="MC900433801.PNG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00000000-0008-0000-0100-000025E4D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6614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2</xdr:col>
      <xdr:colOff>3000375</xdr:colOff>
      <xdr:row>113</xdr:row>
      <xdr:rowOff>28575</xdr:rowOff>
    </xdr:to>
    <xdr:pic>
      <xdr:nvPicPr>
        <xdr:cNvPr id="64480294" name="17 Imagen" descr="MC900433801.PNG">
          <a:hlinkClick xmlns:r="http://schemas.openxmlformats.org/officeDocument/2006/relationships" r:id="rId20" tooltip="IR A RESUMEN"/>
          <a:extLst>
            <a:ext uri="{FF2B5EF4-FFF2-40B4-BE49-F238E27FC236}">
              <a16:creationId xmlns:a16="http://schemas.microsoft.com/office/drawing/2014/main" id="{00000000-0008-0000-0100-000026E4D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0757475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2</xdr:col>
      <xdr:colOff>3000375</xdr:colOff>
      <xdr:row>121</xdr:row>
      <xdr:rowOff>19050</xdr:rowOff>
    </xdr:to>
    <xdr:pic>
      <xdr:nvPicPr>
        <xdr:cNvPr id="64480295" name="18 Imagen" descr="MC900433801.PNG">
          <a:hlinkClick xmlns:r="http://schemas.openxmlformats.org/officeDocument/2006/relationships" r:id="rId21" tooltip="IR A RESUMEN"/>
          <a:extLst>
            <a:ext uri="{FF2B5EF4-FFF2-40B4-BE49-F238E27FC236}">
              <a16:creationId xmlns:a16="http://schemas.microsoft.com/office/drawing/2014/main" id="{00000000-0008-0000-0100-000027E4D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3005375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2</xdr:col>
      <xdr:colOff>3009900</xdr:colOff>
      <xdr:row>127</xdr:row>
      <xdr:rowOff>9525</xdr:rowOff>
    </xdr:to>
    <xdr:pic>
      <xdr:nvPicPr>
        <xdr:cNvPr id="64480296" name="19 Imagen" descr="MC900433801.PNG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00000000-0008-0000-0100-000028E4D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497705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2</xdr:col>
      <xdr:colOff>3009900</xdr:colOff>
      <xdr:row>133</xdr:row>
      <xdr:rowOff>19050</xdr:rowOff>
    </xdr:to>
    <xdr:pic>
      <xdr:nvPicPr>
        <xdr:cNvPr id="64480297" name="20 Imagen" descr="MC900433801.PNG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00000000-0008-0000-0100-000029E4D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68630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2</xdr:col>
      <xdr:colOff>3019425</xdr:colOff>
      <xdr:row>138</xdr:row>
      <xdr:rowOff>28575</xdr:rowOff>
    </xdr:to>
    <xdr:pic>
      <xdr:nvPicPr>
        <xdr:cNvPr id="64480298" name="21 Imagen" descr="MC900433801.PNG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00000000-0008-0000-0100-00002AE4D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836795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64480299" name="Picture 3995" descr="MB900431547">
          <a:hlinkClick xmlns:r="http://schemas.openxmlformats.org/officeDocument/2006/relationships" r:id="rId25" tooltip="Regresar"/>
          <a:extLst>
            <a:ext uri="{FF2B5EF4-FFF2-40B4-BE49-F238E27FC236}">
              <a16:creationId xmlns:a16="http://schemas.microsoft.com/office/drawing/2014/main" id="{00000000-0008-0000-0100-00002BE4D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3810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2</xdr:col>
      <xdr:colOff>847725</xdr:colOff>
      <xdr:row>0</xdr:row>
      <xdr:rowOff>400050</xdr:rowOff>
    </xdr:to>
    <xdr:pic>
      <xdr:nvPicPr>
        <xdr:cNvPr id="64480300" name="Picture 3995" descr="MB900431547">
          <a:hlinkClick xmlns:r="http://schemas.openxmlformats.org/officeDocument/2006/relationships" r:id="rId27" tooltip="Ir a directiva"/>
          <a:extLst>
            <a:ext uri="{FF2B5EF4-FFF2-40B4-BE49-F238E27FC236}">
              <a16:creationId xmlns:a16="http://schemas.microsoft.com/office/drawing/2014/main" id="{00000000-0008-0000-0100-00002CE4D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9050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2</xdr:col>
      <xdr:colOff>3000375</xdr:colOff>
      <xdr:row>121</xdr:row>
      <xdr:rowOff>19050</xdr:rowOff>
    </xdr:to>
    <xdr:pic>
      <xdr:nvPicPr>
        <xdr:cNvPr id="64480301" name="18 Imagen" descr="MC900433801.PNG">
          <a:hlinkClick xmlns:r="http://schemas.openxmlformats.org/officeDocument/2006/relationships" r:id="rId21" tooltip="IR A RESUMEN"/>
          <a:extLst>
            <a:ext uri="{FF2B5EF4-FFF2-40B4-BE49-F238E27FC236}">
              <a16:creationId xmlns:a16="http://schemas.microsoft.com/office/drawing/2014/main" id="{00000000-0008-0000-0100-00002DE4D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3005375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2</xdr:col>
      <xdr:colOff>3009900</xdr:colOff>
      <xdr:row>133</xdr:row>
      <xdr:rowOff>19050</xdr:rowOff>
    </xdr:to>
    <xdr:pic>
      <xdr:nvPicPr>
        <xdr:cNvPr id="64480302" name="20 Imagen" descr="MC900433801.PNG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00000000-0008-0000-0100-00002EE4D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68630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2</xdr:col>
      <xdr:colOff>3019425</xdr:colOff>
      <xdr:row>138</xdr:row>
      <xdr:rowOff>28575</xdr:rowOff>
    </xdr:to>
    <xdr:pic>
      <xdr:nvPicPr>
        <xdr:cNvPr id="64480303" name="21 Imagen" descr="MC900433801.PNG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00000000-0008-0000-0100-00002FE4D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836795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62436032" name="1 Gráfico">
          <a:extLst>
            <a:ext uri="{FF2B5EF4-FFF2-40B4-BE49-F238E27FC236}">
              <a16:creationId xmlns:a16="http://schemas.microsoft.com/office/drawing/2014/main" id="{00000000-0008-0000-0200-0000C0B2B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62436033" name="2 Gráfico">
          <a:extLst>
            <a:ext uri="{FF2B5EF4-FFF2-40B4-BE49-F238E27FC236}">
              <a16:creationId xmlns:a16="http://schemas.microsoft.com/office/drawing/2014/main" id="{00000000-0008-0000-0200-0000C1B2B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62436034" name="3 Gráfico">
          <a:extLst>
            <a:ext uri="{FF2B5EF4-FFF2-40B4-BE49-F238E27FC236}">
              <a16:creationId xmlns:a16="http://schemas.microsoft.com/office/drawing/2014/main" id="{00000000-0008-0000-0200-0000C2B2B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62436035" name="4 Gráfico">
          <a:extLst>
            <a:ext uri="{FF2B5EF4-FFF2-40B4-BE49-F238E27FC236}">
              <a16:creationId xmlns:a16="http://schemas.microsoft.com/office/drawing/2014/main" id="{00000000-0008-0000-0200-0000C3B2B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62436036" name="5 Gráfico">
          <a:extLst>
            <a:ext uri="{FF2B5EF4-FFF2-40B4-BE49-F238E27FC236}">
              <a16:creationId xmlns:a16="http://schemas.microsoft.com/office/drawing/2014/main" id="{00000000-0008-0000-0200-0000C4B2B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62436037" name="6 Gráfico">
          <a:extLst>
            <a:ext uri="{FF2B5EF4-FFF2-40B4-BE49-F238E27FC236}">
              <a16:creationId xmlns:a16="http://schemas.microsoft.com/office/drawing/2014/main" id="{00000000-0008-0000-0200-0000C5B2B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62436038" name="7 Gráfico">
          <a:extLst>
            <a:ext uri="{FF2B5EF4-FFF2-40B4-BE49-F238E27FC236}">
              <a16:creationId xmlns:a16="http://schemas.microsoft.com/office/drawing/2014/main" id="{00000000-0008-0000-0200-0000C6B2B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62436039" name="8 Gráfico">
          <a:extLst>
            <a:ext uri="{FF2B5EF4-FFF2-40B4-BE49-F238E27FC236}">
              <a16:creationId xmlns:a16="http://schemas.microsoft.com/office/drawing/2014/main" id="{00000000-0008-0000-0200-0000C7B2B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62436040" name="9 Gráfico">
          <a:extLst>
            <a:ext uri="{FF2B5EF4-FFF2-40B4-BE49-F238E27FC236}">
              <a16:creationId xmlns:a16="http://schemas.microsoft.com/office/drawing/2014/main" id="{00000000-0008-0000-0200-0000C8B2B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62436041" name="10 Gráfico">
          <a:extLst>
            <a:ext uri="{FF2B5EF4-FFF2-40B4-BE49-F238E27FC236}">
              <a16:creationId xmlns:a16="http://schemas.microsoft.com/office/drawing/2014/main" id="{00000000-0008-0000-0200-0000C9B2B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62436042" name="11 Gráfico">
          <a:extLst>
            <a:ext uri="{FF2B5EF4-FFF2-40B4-BE49-F238E27FC236}">
              <a16:creationId xmlns:a16="http://schemas.microsoft.com/office/drawing/2014/main" id="{00000000-0008-0000-0200-0000CAB2B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62436043" name="12 Gráfico">
          <a:extLst>
            <a:ext uri="{FF2B5EF4-FFF2-40B4-BE49-F238E27FC236}">
              <a16:creationId xmlns:a16="http://schemas.microsoft.com/office/drawing/2014/main" id="{00000000-0008-0000-0200-0000CBB2B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62436044" name="7 Gráfico">
          <a:extLst>
            <a:ext uri="{FF2B5EF4-FFF2-40B4-BE49-F238E27FC236}">
              <a16:creationId xmlns:a16="http://schemas.microsoft.com/office/drawing/2014/main" id="{00000000-0008-0000-0200-0000CCB2B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62436045" name="8 Gráfico">
          <a:extLst>
            <a:ext uri="{FF2B5EF4-FFF2-40B4-BE49-F238E27FC236}">
              <a16:creationId xmlns:a16="http://schemas.microsoft.com/office/drawing/2014/main" id="{00000000-0008-0000-0200-0000CDB2B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62436046" name="9 Gráfico">
          <a:extLst>
            <a:ext uri="{FF2B5EF4-FFF2-40B4-BE49-F238E27FC236}">
              <a16:creationId xmlns:a16="http://schemas.microsoft.com/office/drawing/2014/main" id="{00000000-0008-0000-0200-0000CEB2B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62436047" name="16 Gráfico">
          <a:extLst>
            <a:ext uri="{FF2B5EF4-FFF2-40B4-BE49-F238E27FC236}">
              <a16:creationId xmlns:a16="http://schemas.microsoft.com/office/drawing/2014/main" id="{00000000-0008-0000-0200-0000CFB2B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62436048" name="7 Gráfico">
          <a:extLst>
            <a:ext uri="{FF2B5EF4-FFF2-40B4-BE49-F238E27FC236}">
              <a16:creationId xmlns:a16="http://schemas.microsoft.com/office/drawing/2014/main" id="{00000000-0008-0000-0200-0000D0B2B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62436049" name="8 Gráfico">
          <a:extLst>
            <a:ext uri="{FF2B5EF4-FFF2-40B4-BE49-F238E27FC236}">
              <a16:creationId xmlns:a16="http://schemas.microsoft.com/office/drawing/2014/main" id="{00000000-0008-0000-0200-0000D1B2B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62436050" name="9 Gráfico">
          <a:extLst>
            <a:ext uri="{FF2B5EF4-FFF2-40B4-BE49-F238E27FC236}">
              <a16:creationId xmlns:a16="http://schemas.microsoft.com/office/drawing/2014/main" id="{00000000-0008-0000-0200-0000D2B2B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62436051" name="16 Gráfico">
          <a:extLst>
            <a:ext uri="{FF2B5EF4-FFF2-40B4-BE49-F238E27FC236}">
              <a16:creationId xmlns:a16="http://schemas.microsoft.com/office/drawing/2014/main" id="{00000000-0008-0000-0200-0000D3B2B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 macro="">
      <xdr:nvGraphicFramePr>
        <xdr:cNvPr id="62436052" name="7 Gráfico">
          <a:extLst>
            <a:ext uri="{FF2B5EF4-FFF2-40B4-BE49-F238E27FC236}">
              <a16:creationId xmlns:a16="http://schemas.microsoft.com/office/drawing/2014/main" id="{00000000-0008-0000-0200-0000D4B2B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 macro="">
      <xdr:nvGraphicFramePr>
        <xdr:cNvPr id="62436053" name="8 Gráfico">
          <a:extLst>
            <a:ext uri="{FF2B5EF4-FFF2-40B4-BE49-F238E27FC236}">
              <a16:creationId xmlns:a16="http://schemas.microsoft.com/office/drawing/2014/main" id="{00000000-0008-0000-0200-0000D5B2B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209550</xdr:rowOff>
    </xdr:to>
    <xdr:graphicFrame macro="">
      <xdr:nvGraphicFramePr>
        <xdr:cNvPr id="62436054" name="9 Gráfico">
          <a:extLst>
            <a:ext uri="{FF2B5EF4-FFF2-40B4-BE49-F238E27FC236}">
              <a16:creationId xmlns:a16="http://schemas.microsoft.com/office/drawing/2014/main" id="{00000000-0008-0000-0200-0000D6B2B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35</xdr:row>
      <xdr:rowOff>171450</xdr:rowOff>
    </xdr:to>
    <xdr:graphicFrame macro="">
      <xdr:nvGraphicFramePr>
        <xdr:cNvPr id="62436055" name="16 Gráfico">
          <a:extLst>
            <a:ext uri="{FF2B5EF4-FFF2-40B4-BE49-F238E27FC236}">
              <a16:creationId xmlns:a16="http://schemas.microsoft.com/office/drawing/2014/main" id="{00000000-0008-0000-0200-0000D7B2B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62436056" name="Picture 3995" descr="MB900431547">
          <a:hlinkClick xmlns:r="http://schemas.openxmlformats.org/officeDocument/2006/relationships" r:id="rId25" tooltip="Ir a factores criticos"/>
          <a:extLst>
            <a:ext uri="{FF2B5EF4-FFF2-40B4-BE49-F238E27FC236}">
              <a16:creationId xmlns:a16="http://schemas.microsoft.com/office/drawing/2014/main" id="{00000000-0008-0000-0200-0000D8B2B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62436057" name="2 Imagen" descr="MC900433801.PNG">
          <a:hlinkClick xmlns:r="http://schemas.openxmlformats.org/officeDocument/2006/relationships" r:id="rId25" tooltip="Ir a academica"/>
          <a:extLst>
            <a:ext uri="{FF2B5EF4-FFF2-40B4-BE49-F238E27FC236}">
              <a16:creationId xmlns:a16="http://schemas.microsoft.com/office/drawing/2014/main" id="{00000000-0008-0000-0200-0000D9B2B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0" y="771525"/>
          <a:ext cx="3810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62436058" name="1 Gráfico">
          <a:extLst>
            <a:ext uri="{FF2B5EF4-FFF2-40B4-BE49-F238E27FC236}">
              <a16:creationId xmlns:a16="http://schemas.microsoft.com/office/drawing/2014/main" id="{00000000-0008-0000-0200-0000DAB2B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62436059" name="4 Gráfico">
          <a:extLst>
            <a:ext uri="{FF2B5EF4-FFF2-40B4-BE49-F238E27FC236}">
              <a16:creationId xmlns:a16="http://schemas.microsoft.com/office/drawing/2014/main" id="{00000000-0008-0000-0200-0000DBB2B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62436060" name="5 Gráfico">
          <a:extLst>
            <a:ext uri="{FF2B5EF4-FFF2-40B4-BE49-F238E27FC236}">
              <a16:creationId xmlns:a16="http://schemas.microsoft.com/office/drawing/2014/main" id="{00000000-0008-0000-0200-0000DCB2B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25</xdr:row>
      <xdr:rowOff>276225</xdr:rowOff>
    </xdr:to>
    <xdr:graphicFrame macro="">
      <xdr:nvGraphicFramePr>
        <xdr:cNvPr id="62436061" name="6 Gráfico">
          <a:extLst>
            <a:ext uri="{FF2B5EF4-FFF2-40B4-BE49-F238E27FC236}">
              <a16:creationId xmlns:a16="http://schemas.microsoft.com/office/drawing/2014/main" id="{00000000-0008-0000-0200-0000DDB2B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285750</xdr:rowOff>
    </xdr:to>
    <xdr:graphicFrame macro="">
      <xdr:nvGraphicFramePr>
        <xdr:cNvPr id="62436062" name="7 Gráfico">
          <a:extLst>
            <a:ext uri="{FF2B5EF4-FFF2-40B4-BE49-F238E27FC236}">
              <a16:creationId xmlns:a16="http://schemas.microsoft.com/office/drawing/2014/main" id="{00000000-0008-0000-0200-0000DEB2B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 macro="">
      <xdr:nvGraphicFramePr>
        <xdr:cNvPr id="62436063" name="8 Gráfico">
          <a:extLst>
            <a:ext uri="{FF2B5EF4-FFF2-40B4-BE49-F238E27FC236}">
              <a16:creationId xmlns:a16="http://schemas.microsoft.com/office/drawing/2014/main" id="{00000000-0008-0000-0200-0000DFB2B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60726116" name="1 Gráfico">
          <a:extLst>
            <a:ext uri="{FF2B5EF4-FFF2-40B4-BE49-F238E27FC236}">
              <a16:creationId xmlns:a16="http://schemas.microsoft.com/office/drawing/2014/main" id="{00000000-0008-0000-0300-0000649B9E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60726117" name="2 Gráfico">
          <a:extLst>
            <a:ext uri="{FF2B5EF4-FFF2-40B4-BE49-F238E27FC236}">
              <a16:creationId xmlns:a16="http://schemas.microsoft.com/office/drawing/2014/main" id="{00000000-0008-0000-0300-0000659B9E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60726118" name="3 Gráfico">
          <a:extLst>
            <a:ext uri="{FF2B5EF4-FFF2-40B4-BE49-F238E27FC236}">
              <a16:creationId xmlns:a16="http://schemas.microsoft.com/office/drawing/2014/main" id="{00000000-0008-0000-0300-0000669B9E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60726119" name="4 Gráfico">
          <a:extLst>
            <a:ext uri="{FF2B5EF4-FFF2-40B4-BE49-F238E27FC236}">
              <a16:creationId xmlns:a16="http://schemas.microsoft.com/office/drawing/2014/main" id="{00000000-0008-0000-0300-0000679B9E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60726120" name="5 Gráfico">
          <a:extLst>
            <a:ext uri="{FF2B5EF4-FFF2-40B4-BE49-F238E27FC236}">
              <a16:creationId xmlns:a16="http://schemas.microsoft.com/office/drawing/2014/main" id="{00000000-0008-0000-0300-0000689B9E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60726121" name="6 Gráfico">
          <a:extLst>
            <a:ext uri="{FF2B5EF4-FFF2-40B4-BE49-F238E27FC236}">
              <a16:creationId xmlns:a16="http://schemas.microsoft.com/office/drawing/2014/main" id="{00000000-0008-0000-0300-0000699B9E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60726122" name="7 Gráfico">
          <a:extLst>
            <a:ext uri="{FF2B5EF4-FFF2-40B4-BE49-F238E27FC236}">
              <a16:creationId xmlns:a16="http://schemas.microsoft.com/office/drawing/2014/main" id="{00000000-0008-0000-0300-00006A9B9E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60726123" name="8 Gráfico">
          <a:extLst>
            <a:ext uri="{FF2B5EF4-FFF2-40B4-BE49-F238E27FC236}">
              <a16:creationId xmlns:a16="http://schemas.microsoft.com/office/drawing/2014/main" id="{00000000-0008-0000-0300-00006B9B9E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60726124" name="9 Gráfico">
          <a:extLst>
            <a:ext uri="{FF2B5EF4-FFF2-40B4-BE49-F238E27FC236}">
              <a16:creationId xmlns:a16="http://schemas.microsoft.com/office/drawing/2014/main" id="{00000000-0008-0000-0300-00006C9B9E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60726125" name="10 Gráfico">
          <a:extLst>
            <a:ext uri="{FF2B5EF4-FFF2-40B4-BE49-F238E27FC236}">
              <a16:creationId xmlns:a16="http://schemas.microsoft.com/office/drawing/2014/main" id="{00000000-0008-0000-0300-00006D9B9E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60726126" name="11 Gráfico">
          <a:extLst>
            <a:ext uri="{FF2B5EF4-FFF2-40B4-BE49-F238E27FC236}">
              <a16:creationId xmlns:a16="http://schemas.microsoft.com/office/drawing/2014/main" id="{00000000-0008-0000-0300-00006E9B9E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60726127" name="12 Gráfico">
          <a:extLst>
            <a:ext uri="{FF2B5EF4-FFF2-40B4-BE49-F238E27FC236}">
              <a16:creationId xmlns:a16="http://schemas.microsoft.com/office/drawing/2014/main" id="{00000000-0008-0000-0300-00006F9B9E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60726128" name="7 Gráfico">
          <a:extLst>
            <a:ext uri="{FF2B5EF4-FFF2-40B4-BE49-F238E27FC236}">
              <a16:creationId xmlns:a16="http://schemas.microsoft.com/office/drawing/2014/main" id="{00000000-0008-0000-0300-0000709B9E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60726129" name="8 Gráfico">
          <a:extLst>
            <a:ext uri="{FF2B5EF4-FFF2-40B4-BE49-F238E27FC236}">
              <a16:creationId xmlns:a16="http://schemas.microsoft.com/office/drawing/2014/main" id="{00000000-0008-0000-0300-0000719B9E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60726130" name="9 Gráfico">
          <a:extLst>
            <a:ext uri="{FF2B5EF4-FFF2-40B4-BE49-F238E27FC236}">
              <a16:creationId xmlns:a16="http://schemas.microsoft.com/office/drawing/2014/main" id="{00000000-0008-0000-0300-0000729B9E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60726131" name="16 Gráfico">
          <a:extLst>
            <a:ext uri="{FF2B5EF4-FFF2-40B4-BE49-F238E27FC236}">
              <a16:creationId xmlns:a16="http://schemas.microsoft.com/office/drawing/2014/main" id="{00000000-0008-0000-0300-0000739B9E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60726132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00000000-0008-0000-0300-0000749B9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66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60726133" name="2 Imagen" descr="MC900433801.PNG">
          <a:hlinkClick xmlns:r="http://schemas.openxmlformats.org/officeDocument/2006/relationships" r:id="rId17" tooltip="Ir a administrativa"/>
          <a:extLst>
            <a:ext uri="{FF2B5EF4-FFF2-40B4-BE49-F238E27FC236}">
              <a16:creationId xmlns:a16="http://schemas.microsoft.com/office/drawing/2014/main" id="{00000000-0008-0000-0300-0000759B9E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87125" y="762000"/>
          <a:ext cx="3714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60726134" name="1 Gráfico">
          <a:extLst>
            <a:ext uri="{FF2B5EF4-FFF2-40B4-BE49-F238E27FC236}">
              <a16:creationId xmlns:a16="http://schemas.microsoft.com/office/drawing/2014/main" id="{00000000-0008-0000-0300-0000769B9E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60726135" name="2 Gráfico">
          <a:extLst>
            <a:ext uri="{FF2B5EF4-FFF2-40B4-BE49-F238E27FC236}">
              <a16:creationId xmlns:a16="http://schemas.microsoft.com/office/drawing/2014/main" id="{00000000-0008-0000-0300-0000779B9E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60726136" name="3 Gráfico">
          <a:extLst>
            <a:ext uri="{FF2B5EF4-FFF2-40B4-BE49-F238E27FC236}">
              <a16:creationId xmlns:a16="http://schemas.microsoft.com/office/drawing/2014/main" id="{00000000-0008-0000-0300-0000789B9E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60726137" name="4 Gráfico">
          <a:extLst>
            <a:ext uri="{FF2B5EF4-FFF2-40B4-BE49-F238E27FC236}">
              <a16:creationId xmlns:a16="http://schemas.microsoft.com/office/drawing/2014/main" id="{00000000-0008-0000-0300-0000799B9E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63579410" name="1 Gráfico">
          <a:extLst>
            <a:ext uri="{FF2B5EF4-FFF2-40B4-BE49-F238E27FC236}">
              <a16:creationId xmlns:a16="http://schemas.microsoft.com/office/drawing/2014/main" id="{00000000-0008-0000-0400-00001225CA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63579411" name="2 Gráfico">
          <a:extLst>
            <a:ext uri="{FF2B5EF4-FFF2-40B4-BE49-F238E27FC236}">
              <a16:creationId xmlns:a16="http://schemas.microsoft.com/office/drawing/2014/main" id="{00000000-0008-0000-0400-00001325CA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63579412" name="3 Gráfico">
          <a:extLst>
            <a:ext uri="{FF2B5EF4-FFF2-40B4-BE49-F238E27FC236}">
              <a16:creationId xmlns:a16="http://schemas.microsoft.com/office/drawing/2014/main" id="{00000000-0008-0000-0400-00001425CA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63579413" name="4 Gráfico">
          <a:extLst>
            <a:ext uri="{FF2B5EF4-FFF2-40B4-BE49-F238E27FC236}">
              <a16:creationId xmlns:a16="http://schemas.microsoft.com/office/drawing/2014/main" id="{00000000-0008-0000-0400-00001525CA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63579414" name="5 Gráfico">
          <a:extLst>
            <a:ext uri="{FF2B5EF4-FFF2-40B4-BE49-F238E27FC236}">
              <a16:creationId xmlns:a16="http://schemas.microsoft.com/office/drawing/2014/main" id="{00000000-0008-0000-0400-00001625CA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63579415" name="6 Gráfico">
          <a:extLst>
            <a:ext uri="{FF2B5EF4-FFF2-40B4-BE49-F238E27FC236}">
              <a16:creationId xmlns:a16="http://schemas.microsoft.com/office/drawing/2014/main" id="{00000000-0008-0000-0400-00001725CA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63579416" name="7 Gráfico">
          <a:extLst>
            <a:ext uri="{FF2B5EF4-FFF2-40B4-BE49-F238E27FC236}">
              <a16:creationId xmlns:a16="http://schemas.microsoft.com/office/drawing/2014/main" id="{00000000-0008-0000-0400-00001825CA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63579417" name="8 Gráfico">
          <a:extLst>
            <a:ext uri="{FF2B5EF4-FFF2-40B4-BE49-F238E27FC236}">
              <a16:creationId xmlns:a16="http://schemas.microsoft.com/office/drawing/2014/main" id="{00000000-0008-0000-0400-00001925CA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63579418" name="9 Gráfico">
          <a:extLst>
            <a:ext uri="{FF2B5EF4-FFF2-40B4-BE49-F238E27FC236}">
              <a16:creationId xmlns:a16="http://schemas.microsoft.com/office/drawing/2014/main" id="{00000000-0008-0000-0400-00001A25CA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63579419" name="10 Gráfico">
          <a:extLst>
            <a:ext uri="{FF2B5EF4-FFF2-40B4-BE49-F238E27FC236}">
              <a16:creationId xmlns:a16="http://schemas.microsoft.com/office/drawing/2014/main" id="{00000000-0008-0000-0400-00001B25CA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63579420" name="11 Gráfico">
          <a:extLst>
            <a:ext uri="{FF2B5EF4-FFF2-40B4-BE49-F238E27FC236}">
              <a16:creationId xmlns:a16="http://schemas.microsoft.com/office/drawing/2014/main" id="{00000000-0008-0000-0400-00001C25CA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63579421" name="12 Gráfico">
          <a:extLst>
            <a:ext uri="{FF2B5EF4-FFF2-40B4-BE49-F238E27FC236}">
              <a16:creationId xmlns:a16="http://schemas.microsoft.com/office/drawing/2014/main" id="{00000000-0008-0000-0400-00001D25CA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63579422" name="7 Gráfico">
          <a:extLst>
            <a:ext uri="{FF2B5EF4-FFF2-40B4-BE49-F238E27FC236}">
              <a16:creationId xmlns:a16="http://schemas.microsoft.com/office/drawing/2014/main" id="{00000000-0008-0000-0400-00001E25CA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63579423" name="8 Gráfico">
          <a:extLst>
            <a:ext uri="{FF2B5EF4-FFF2-40B4-BE49-F238E27FC236}">
              <a16:creationId xmlns:a16="http://schemas.microsoft.com/office/drawing/2014/main" id="{00000000-0008-0000-0400-00001F25CA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63579424" name="9 Gráfico">
          <a:extLst>
            <a:ext uri="{FF2B5EF4-FFF2-40B4-BE49-F238E27FC236}">
              <a16:creationId xmlns:a16="http://schemas.microsoft.com/office/drawing/2014/main" id="{00000000-0008-0000-0400-00002025CA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63579425" name="16 Gráfico">
          <a:extLst>
            <a:ext uri="{FF2B5EF4-FFF2-40B4-BE49-F238E27FC236}">
              <a16:creationId xmlns:a16="http://schemas.microsoft.com/office/drawing/2014/main" id="{00000000-0008-0000-0400-00002125CA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63579426" name="7 Gráfico">
          <a:extLst>
            <a:ext uri="{FF2B5EF4-FFF2-40B4-BE49-F238E27FC236}">
              <a16:creationId xmlns:a16="http://schemas.microsoft.com/office/drawing/2014/main" id="{00000000-0008-0000-0400-00002225CA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63579427" name="8 Gráfico">
          <a:extLst>
            <a:ext uri="{FF2B5EF4-FFF2-40B4-BE49-F238E27FC236}">
              <a16:creationId xmlns:a16="http://schemas.microsoft.com/office/drawing/2014/main" id="{00000000-0008-0000-0400-00002325CA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63579428" name="9 Gráfico">
          <a:extLst>
            <a:ext uri="{FF2B5EF4-FFF2-40B4-BE49-F238E27FC236}">
              <a16:creationId xmlns:a16="http://schemas.microsoft.com/office/drawing/2014/main" id="{00000000-0008-0000-0400-00002425CA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63579429" name="16 Gráfico">
          <a:extLst>
            <a:ext uri="{FF2B5EF4-FFF2-40B4-BE49-F238E27FC236}">
              <a16:creationId xmlns:a16="http://schemas.microsoft.com/office/drawing/2014/main" id="{00000000-0008-0000-0400-00002525CA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63579430" name="Picture 3995" descr="MB900431547">
          <a:hlinkClick xmlns:r="http://schemas.openxmlformats.org/officeDocument/2006/relationships" r:id="rId21" tooltip="Ir a factores criticos"/>
          <a:extLst>
            <a:ext uri="{FF2B5EF4-FFF2-40B4-BE49-F238E27FC236}">
              <a16:creationId xmlns:a16="http://schemas.microsoft.com/office/drawing/2014/main" id="{00000000-0008-0000-0400-00002625C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01425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63579431" name="2 Imagen" descr="MC900433801.PNG">
          <a:hlinkClick xmlns:r="http://schemas.openxmlformats.org/officeDocument/2006/relationships" r:id="rId23" tooltip="Ir a comunidad"/>
          <a:extLst>
            <a:ext uri="{FF2B5EF4-FFF2-40B4-BE49-F238E27FC236}">
              <a16:creationId xmlns:a16="http://schemas.microsoft.com/office/drawing/2014/main" id="{00000000-0008-0000-0400-00002725CA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1925" y="800100"/>
          <a:ext cx="3429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63579432" name="3 Gráfico">
          <a:extLst>
            <a:ext uri="{FF2B5EF4-FFF2-40B4-BE49-F238E27FC236}">
              <a16:creationId xmlns:a16="http://schemas.microsoft.com/office/drawing/2014/main" id="{00000000-0008-0000-0400-00002825CA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63579433" name="4 Gráfico">
          <a:extLst>
            <a:ext uri="{FF2B5EF4-FFF2-40B4-BE49-F238E27FC236}">
              <a16:creationId xmlns:a16="http://schemas.microsoft.com/office/drawing/2014/main" id="{00000000-0008-0000-0400-00002925CA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63579434" name="5 Gráfico">
          <a:extLst>
            <a:ext uri="{FF2B5EF4-FFF2-40B4-BE49-F238E27FC236}">
              <a16:creationId xmlns:a16="http://schemas.microsoft.com/office/drawing/2014/main" id="{00000000-0008-0000-0400-00002A25CA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63579435" name="6 Gráfico">
          <a:extLst>
            <a:ext uri="{FF2B5EF4-FFF2-40B4-BE49-F238E27FC236}">
              <a16:creationId xmlns:a16="http://schemas.microsoft.com/office/drawing/2014/main" id="{00000000-0008-0000-0400-00002B25CA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63579436" name="1 Gráfico">
          <a:extLst>
            <a:ext uri="{FF2B5EF4-FFF2-40B4-BE49-F238E27FC236}">
              <a16:creationId xmlns:a16="http://schemas.microsoft.com/office/drawing/2014/main" id="{00000000-0008-0000-0400-00002C25CA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9525</xdr:colOff>
      <xdr:row>2</xdr:row>
      <xdr:rowOff>9525</xdr:rowOff>
    </xdr:from>
    <xdr:to>
      <xdr:col>31</xdr:col>
      <xdr:colOff>9525</xdr:colOff>
      <xdr:row>8</xdr:row>
      <xdr:rowOff>0</xdr:rowOff>
    </xdr:to>
    <xdr:graphicFrame macro="">
      <xdr:nvGraphicFramePr>
        <xdr:cNvPr id="60971790" name="1 Gráfico">
          <a:extLst>
            <a:ext uri="{FF2B5EF4-FFF2-40B4-BE49-F238E27FC236}">
              <a16:creationId xmlns:a16="http://schemas.microsoft.com/office/drawing/2014/main" id="{00000000-0008-0000-0500-00000E5BA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31</xdr:col>
      <xdr:colOff>752475</xdr:colOff>
      <xdr:row>1</xdr:row>
      <xdr:rowOff>285750</xdr:rowOff>
    </xdr:from>
    <xdr:to>
      <xdr:col>36</xdr:col>
      <xdr:colOff>733425</xdr:colOff>
      <xdr:row>7</xdr:row>
      <xdr:rowOff>466725</xdr:rowOff>
    </xdr:to>
    <xdr:graphicFrame macro="">
      <xdr:nvGraphicFramePr>
        <xdr:cNvPr id="60971791" name="2 Gráfico">
          <a:extLst>
            <a:ext uri="{FF2B5EF4-FFF2-40B4-BE49-F238E27FC236}">
              <a16:creationId xmlns:a16="http://schemas.microsoft.com/office/drawing/2014/main" id="{00000000-0008-0000-0500-00000F5BA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38</xdr:col>
      <xdr:colOff>28575</xdr:colOff>
      <xdr:row>2</xdr:row>
      <xdr:rowOff>0</xdr:rowOff>
    </xdr:from>
    <xdr:to>
      <xdr:col>43</xdr:col>
      <xdr:colOff>0</xdr:colOff>
      <xdr:row>8</xdr:row>
      <xdr:rowOff>0</xdr:rowOff>
    </xdr:to>
    <xdr:graphicFrame macro="">
      <xdr:nvGraphicFramePr>
        <xdr:cNvPr id="60971792" name="3 Gráfico">
          <a:extLst>
            <a:ext uri="{FF2B5EF4-FFF2-40B4-BE49-F238E27FC236}">
              <a16:creationId xmlns:a16="http://schemas.microsoft.com/office/drawing/2014/main" id="{00000000-0008-0000-0500-0000105BA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26</xdr:col>
      <xdr:colOff>0</xdr:colOff>
      <xdr:row>8</xdr:row>
      <xdr:rowOff>352425</xdr:rowOff>
    </xdr:from>
    <xdr:to>
      <xdr:col>31</xdr:col>
      <xdr:colOff>0</xdr:colOff>
      <xdr:row>14</xdr:row>
      <xdr:rowOff>542925</xdr:rowOff>
    </xdr:to>
    <xdr:graphicFrame macro="">
      <xdr:nvGraphicFramePr>
        <xdr:cNvPr id="60971793" name="4 Gráfico">
          <a:extLst>
            <a:ext uri="{FF2B5EF4-FFF2-40B4-BE49-F238E27FC236}">
              <a16:creationId xmlns:a16="http://schemas.microsoft.com/office/drawing/2014/main" id="{00000000-0008-0000-0500-0000115BA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32</xdr:col>
      <xdr:colOff>0</xdr:colOff>
      <xdr:row>8</xdr:row>
      <xdr:rowOff>352425</xdr:rowOff>
    </xdr:from>
    <xdr:to>
      <xdr:col>37</xdr:col>
      <xdr:colOff>0</xdr:colOff>
      <xdr:row>14</xdr:row>
      <xdr:rowOff>561975</xdr:rowOff>
    </xdr:to>
    <xdr:graphicFrame macro="">
      <xdr:nvGraphicFramePr>
        <xdr:cNvPr id="60971794" name="5 Gráfico">
          <a:extLst>
            <a:ext uri="{FF2B5EF4-FFF2-40B4-BE49-F238E27FC236}">
              <a16:creationId xmlns:a16="http://schemas.microsoft.com/office/drawing/2014/main" id="{00000000-0008-0000-0500-0000125BA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38</xdr:col>
      <xdr:colOff>0</xdr:colOff>
      <xdr:row>8</xdr:row>
      <xdr:rowOff>352425</xdr:rowOff>
    </xdr:from>
    <xdr:to>
      <xdr:col>43</xdr:col>
      <xdr:colOff>0</xdr:colOff>
      <xdr:row>14</xdr:row>
      <xdr:rowOff>561975</xdr:rowOff>
    </xdr:to>
    <xdr:graphicFrame macro="">
      <xdr:nvGraphicFramePr>
        <xdr:cNvPr id="60971795" name="6 Gráfico">
          <a:extLst>
            <a:ext uri="{FF2B5EF4-FFF2-40B4-BE49-F238E27FC236}">
              <a16:creationId xmlns:a16="http://schemas.microsoft.com/office/drawing/2014/main" id="{00000000-0008-0000-0500-0000135BA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26</xdr:col>
      <xdr:colOff>0</xdr:colOff>
      <xdr:row>15</xdr:row>
      <xdr:rowOff>0</xdr:rowOff>
    </xdr:from>
    <xdr:to>
      <xdr:col>31</xdr:col>
      <xdr:colOff>0</xdr:colOff>
      <xdr:row>19</xdr:row>
      <xdr:rowOff>85725</xdr:rowOff>
    </xdr:to>
    <xdr:graphicFrame macro="">
      <xdr:nvGraphicFramePr>
        <xdr:cNvPr id="60971796" name="7 Gráfico">
          <a:extLst>
            <a:ext uri="{FF2B5EF4-FFF2-40B4-BE49-F238E27FC236}">
              <a16:creationId xmlns:a16="http://schemas.microsoft.com/office/drawing/2014/main" id="{00000000-0008-0000-0500-0000145BA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32</xdr:col>
      <xdr:colOff>0</xdr:colOff>
      <xdr:row>15</xdr:row>
      <xdr:rowOff>0</xdr:rowOff>
    </xdr:from>
    <xdr:to>
      <xdr:col>36</xdr:col>
      <xdr:colOff>742950</xdr:colOff>
      <xdr:row>19</xdr:row>
      <xdr:rowOff>85725</xdr:rowOff>
    </xdr:to>
    <xdr:graphicFrame macro="">
      <xdr:nvGraphicFramePr>
        <xdr:cNvPr id="60971797" name="8 Gráfico">
          <a:extLst>
            <a:ext uri="{FF2B5EF4-FFF2-40B4-BE49-F238E27FC236}">
              <a16:creationId xmlns:a16="http://schemas.microsoft.com/office/drawing/2014/main" id="{00000000-0008-0000-0500-0000155BA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38</xdr:col>
      <xdr:colOff>0</xdr:colOff>
      <xdr:row>15</xdr:row>
      <xdr:rowOff>0</xdr:rowOff>
    </xdr:from>
    <xdr:to>
      <xdr:col>42</xdr:col>
      <xdr:colOff>733425</xdr:colOff>
      <xdr:row>19</xdr:row>
      <xdr:rowOff>95250</xdr:rowOff>
    </xdr:to>
    <xdr:graphicFrame macro="">
      <xdr:nvGraphicFramePr>
        <xdr:cNvPr id="60971798" name="9 Gráfico">
          <a:extLst>
            <a:ext uri="{FF2B5EF4-FFF2-40B4-BE49-F238E27FC236}">
              <a16:creationId xmlns:a16="http://schemas.microsoft.com/office/drawing/2014/main" id="{00000000-0008-0000-0500-0000165BA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48</xdr:col>
      <xdr:colOff>409575</xdr:colOff>
      <xdr:row>1</xdr:row>
      <xdr:rowOff>228600</xdr:rowOff>
    </xdr:from>
    <xdr:to>
      <xdr:col>56</xdr:col>
      <xdr:colOff>152400</xdr:colOff>
      <xdr:row>7</xdr:row>
      <xdr:rowOff>419100</xdr:rowOff>
    </xdr:to>
    <xdr:graphicFrame macro="">
      <xdr:nvGraphicFramePr>
        <xdr:cNvPr id="60971799" name="10 Gráfico">
          <a:extLst>
            <a:ext uri="{FF2B5EF4-FFF2-40B4-BE49-F238E27FC236}">
              <a16:creationId xmlns:a16="http://schemas.microsoft.com/office/drawing/2014/main" id="{00000000-0008-0000-0500-0000175BA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48</xdr:col>
      <xdr:colOff>447675</xdr:colOff>
      <xdr:row>8</xdr:row>
      <xdr:rowOff>361950</xdr:rowOff>
    </xdr:from>
    <xdr:to>
      <xdr:col>56</xdr:col>
      <xdr:colOff>190500</xdr:colOff>
      <xdr:row>14</xdr:row>
      <xdr:rowOff>571500</xdr:rowOff>
    </xdr:to>
    <xdr:graphicFrame macro="">
      <xdr:nvGraphicFramePr>
        <xdr:cNvPr id="60971800" name="11 Gráfico">
          <a:extLst>
            <a:ext uri="{FF2B5EF4-FFF2-40B4-BE49-F238E27FC236}">
              <a16:creationId xmlns:a16="http://schemas.microsoft.com/office/drawing/2014/main" id="{00000000-0008-0000-0500-0000185BA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48</xdr:col>
      <xdr:colOff>457200</xdr:colOff>
      <xdr:row>15</xdr:row>
      <xdr:rowOff>9525</xdr:rowOff>
    </xdr:from>
    <xdr:to>
      <xdr:col>56</xdr:col>
      <xdr:colOff>200025</xdr:colOff>
      <xdr:row>19</xdr:row>
      <xdr:rowOff>104775</xdr:rowOff>
    </xdr:to>
    <xdr:graphicFrame macro="">
      <xdr:nvGraphicFramePr>
        <xdr:cNvPr id="60971801" name="12 Gráfico">
          <a:extLst>
            <a:ext uri="{FF2B5EF4-FFF2-40B4-BE49-F238E27FC236}">
              <a16:creationId xmlns:a16="http://schemas.microsoft.com/office/drawing/2014/main" id="{00000000-0008-0000-0500-0000195BA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26</xdr:col>
      <xdr:colOff>0</xdr:colOff>
      <xdr:row>20</xdr:row>
      <xdr:rowOff>0</xdr:rowOff>
    </xdr:from>
    <xdr:to>
      <xdr:col>31</xdr:col>
      <xdr:colOff>0</xdr:colOff>
      <xdr:row>25</xdr:row>
      <xdr:rowOff>257175</xdr:rowOff>
    </xdr:to>
    <xdr:graphicFrame macro="">
      <xdr:nvGraphicFramePr>
        <xdr:cNvPr id="60971802" name="7 Gráfico">
          <a:extLst>
            <a:ext uri="{FF2B5EF4-FFF2-40B4-BE49-F238E27FC236}">
              <a16:creationId xmlns:a16="http://schemas.microsoft.com/office/drawing/2014/main" id="{00000000-0008-0000-0500-00001A5BA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32</xdr:col>
      <xdr:colOff>0</xdr:colOff>
      <xdr:row>20</xdr:row>
      <xdr:rowOff>0</xdr:rowOff>
    </xdr:from>
    <xdr:to>
      <xdr:col>36</xdr:col>
      <xdr:colOff>742950</xdr:colOff>
      <xdr:row>25</xdr:row>
      <xdr:rowOff>257175</xdr:rowOff>
    </xdr:to>
    <xdr:graphicFrame macro="">
      <xdr:nvGraphicFramePr>
        <xdr:cNvPr id="60971803" name="8 Gráfico">
          <a:extLst>
            <a:ext uri="{FF2B5EF4-FFF2-40B4-BE49-F238E27FC236}">
              <a16:creationId xmlns:a16="http://schemas.microsoft.com/office/drawing/2014/main" id="{00000000-0008-0000-0500-00001B5BA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38</xdr:col>
      <xdr:colOff>0</xdr:colOff>
      <xdr:row>20</xdr:row>
      <xdr:rowOff>0</xdr:rowOff>
    </xdr:from>
    <xdr:to>
      <xdr:col>42</xdr:col>
      <xdr:colOff>733425</xdr:colOff>
      <xdr:row>25</xdr:row>
      <xdr:rowOff>276225</xdr:rowOff>
    </xdr:to>
    <xdr:graphicFrame macro="">
      <xdr:nvGraphicFramePr>
        <xdr:cNvPr id="60971804" name="9 Gráfico">
          <a:extLst>
            <a:ext uri="{FF2B5EF4-FFF2-40B4-BE49-F238E27FC236}">
              <a16:creationId xmlns:a16="http://schemas.microsoft.com/office/drawing/2014/main" id="{00000000-0008-0000-0500-00001C5BA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48</xdr:col>
      <xdr:colOff>466725</xdr:colOff>
      <xdr:row>20</xdr:row>
      <xdr:rowOff>38100</xdr:rowOff>
    </xdr:from>
    <xdr:to>
      <xdr:col>56</xdr:col>
      <xdr:colOff>209550</xdr:colOff>
      <xdr:row>25</xdr:row>
      <xdr:rowOff>314325</xdr:rowOff>
    </xdr:to>
    <xdr:graphicFrame macro="">
      <xdr:nvGraphicFramePr>
        <xdr:cNvPr id="60971805" name="16 Gráfico">
          <a:extLst>
            <a:ext uri="{FF2B5EF4-FFF2-40B4-BE49-F238E27FC236}">
              <a16:creationId xmlns:a16="http://schemas.microsoft.com/office/drawing/2014/main" id="{00000000-0008-0000-0500-00001D5BA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25</xdr:col>
      <xdr:colOff>85725</xdr:colOff>
      <xdr:row>0</xdr:row>
      <xdr:rowOff>47625</xdr:rowOff>
    </xdr:from>
    <xdr:to>
      <xdr:col>25</xdr:col>
      <xdr:colOff>704850</xdr:colOff>
      <xdr:row>3</xdr:row>
      <xdr:rowOff>0</xdr:rowOff>
    </xdr:to>
    <xdr:pic>
      <xdr:nvPicPr>
        <xdr:cNvPr id="60971806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00000000-0008-0000-0500-00001E5BA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10950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43</xdr:col>
      <xdr:colOff>219075</xdr:colOff>
      <xdr:row>2</xdr:row>
      <xdr:rowOff>9525</xdr:rowOff>
    </xdr:from>
    <xdr:to>
      <xdr:col>48</xdr:col>
      <xdr:colOff>180975</xdr:colOff>
      <xdr:row>8</xdr:row>
      <xdr:rowOff>0</xdr:rowOff>
    </xdr:to>
    <xdr:graphicFrame macro="">
      <xdr:nvGraphicFramePr>
        <xdr:cNvPr id="60971807" name="1 Gráfico">
          <a:extLst>
            <a:ext uri="{FF2B5EF4-FFF2-40B4-BE49-F238E27FC236}">
              <a16:creationId xmlns:a16="http://schemas.microsoft.com/office/drawing/2014/main" id="{00000000-0008-0000-0500-00001F5BA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43</xdr:col>
      <xdr:colOff>200025</xdr:colOff>
      <xdr:row>8</xdr:row>
      <xdr:rowOff>352425</xdr:rowOff>
    </xdr:from>
    <xdr:to>
      <xdr:col>48</xdr:col>
      <xdr:colOff>219075</xdr:colOff>
      <xdr:row>14</xdr:row>
      <xdr:rowOff>561975</xdr:rowOff>
    </xdr:to>
    <xdr:graphicFrame macro="">
      <xdr:nvGraphicFramePr>
        <xdr:cNvPr id="60971808" name="2 Gráfico">
          <a:extLst>
            <a:ext uri="{FF2B5EF4-FFF2-40B4-BE49-F238E27FC236}">
              <a16:creationId xmlns:a16="http://schemas.microsoft.com/office/drawing/2014/main" id="{00000000-0008-0000-0500-0000205BA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43</xdr:col>
      <xdr:colOff>200025</xdr:colOff>
      <xdr:row>14</xdr:row>
      <xdr:rowOff>714375</xdr:rowOff>
    </xdr:from>
    <xdr:to>
      <xdr:col>48</xdr:col>
      <xdr:colOff>247650</xdr:colOff>
      <xdr:row>19</xdr:row>
      <xdr:rowOff>95250</xdr:rowOff>
    </xdr:to>
    <xdr:graphicFrame macro="">
      <xdr:nvGraphicFramePr>
        <xdr:cNvPr id="60971809" name="3 Gráfico">
          <a:extLst>
            <a:ext uri="{FF2B5EF4-FFF2-40B4-BE49-F238E27FC236}">
              <a16:creationId xmlns:a16="http://schemas.microsoft.com/office/drawing/2014/main" id="{00000000-0008-0000-0500-0000215BA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43</xdr:col>
      <xdr:colOff>190500</xdr:colOff>
      <xdr:row>19</xdr:row>
      <xdr:rowOff>200025</xdr:rowOff>
    </xdr:from>
    <xdr:to>
      <xdr:col>48</xdr:col>
      <xdr:colOff>200025</xdr:colOff>
      <xdr:row>25</xdr:row>
      <xdr:rowOff>257175</xdr:rowOff>
    </xdr:to>
    <xdr:graphicFrame macro="">
      <xdr:nvGraphicFramePr>
        <xdr:cNvPr id="60971810" name="4 Gráfico">
          <a:extLst>
            <a:ext uri="{FF2B5EF4-FFF2-40B4-BE49-F238E27FC236}">
              <a16:creationId xmlns:a16="http://schemas.microsoft.com/office/drawing/2014/main" id="{00000000-0008-0000-0500-0000225BA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4"/>
  <dimension ref="A1:M65524"/>
  <sheetViews>
    <sheetView showGridLines="0" tabSelected="1" zoomScale="80" zoomScaleNormal="80" workbookViewId="0">
      <selection activeCell="G25" sqref="G25:I25"/>
    </sheetView>
  </sheetViews>
  <sheetFormatPr baseColWidth="10" defaultRowHeight="14.25" x14ac:dyDescent="0.2"/>
  <cols>
    <col min="1" max="2" width="11.42578125" style="20"/>
    <col min="3" max="3" width="15.85546875" style="20" customWidth="1"/>
    <col min="4" max="4" width="21.140625" style="20" customWidth="1"/>
    <col min="5" max="5" width="14.85546875" style="20" customWidth="1"/>
    <col min="6" max="6" width="8.5703125" style="20" customWidth="1"/>
    <col min="7" max="7" width="10.42578125" style="20" customWidth="1"/>
    <col min="8" max="8" width="16.28515625" style="20" customWidth="1"/>
    <col min="9" max="9" width="18.28515625" style="20" customWidth="1"/>
    <col min="10" max="10" width="3.28515625" style="20" customWidth="1"/>
    <col min="11" max="11" width="46.28515625" style="20" bestFit="1" customWidth="1"/>
    <col min="12" max="12" width="85.42578125" style="20" customWidth="1"/>
    <col min="13" max="13" width="33.5703125" style="20" customWidth="1"/>
    <col min="14" max="16384" width="11.42578125" style="20"/>
  </cols>
  <sheetData>
    <row r="1" spans="1:13" ht="27" customHeight="1" x14ac:dyDescent="0.25">
      <c r="A1" s="134"/>
      <c r="B1" s="135"/>
      <c r="C1" s="144" t="s">
        <v>169</v>
      </c>
      <c r="D1" s="145"/>
      <c r="E1" s="145"/>
      <c r="F1" s="145"/>
      <c r="G1" s="145"/>
      <c r="H1" s="142" t="s">
        <v>170</v>
      </c>
      <c r="I1" s="143"/>
    </row>
    <row r="2" spans="1:13" ht="18.75" customHeight="1" x14ac:dyDescent="0.25">
      <c r="A2" s="136"/>
      <c r="B2" s="137"/>
      <c r="C2" s="144" t="s">
        <v>171</v>
      </c>
      <c r="D2" s="145"/>
      <c r="E2" s="145"/>
      <c r="F2" s="145"/>
      <c r="G2" s="145"/>
      <c r="H2" s="55">
        <v>41241</v>
      </c>
      <c r="I2" s="56" t="s">
        <v>175</v>
      </c>
    </row>
    <row r="3" spans="1:13" ht="21" customHeight="1" x14ac:dyDescent="0.25">
      <c r="A3" s="138"/>
      <c r="B3" s="139"/>
      <c r="C3" s="144" t="s">
        <v>172</v>
      </c>
      <c r="D3" s="145"/>
      <c r="E3" s="145"/>
      <c r="F3" s="145"/>
      <c r="G3" s="145"/>
      <c r="H3" s="142" t="s">
        <v>173</v>
      </c>
      <c r="I3" s="143"/>
    </row>
    <row r="4" spans="1:13" ht="5.25" customHeight="1" x14ac:dyDescent="0.2"/>
    <row r="5" spans="1:13" ht="34.5" customHeight="1" x14ac:dyDescent="0.2">
      <c r="A5" s="148" t="s">
        <v>164</v>
      </c>
      <c r="B5" s="148"/>
      <c r="C5" s="148"/>
      <c r="D5" s="148"/>
      <c r="E5" s="148"/>
      <c r="F5" s="148"/>
      <c r="G5" s="148"/>
      <c r="H5" s="148"/>
      <c r="I5" s="148"/>
      <c r="K5" s="171" t="s">
        <v>140</v>
      </c>
      <c r="L5" s="171"/>
      <c r="M5" s="171"/>
    </row>
    <row r="6" spans="1:13" ht="23.25" customHeight="1" x14ac:dyDescent="0.2">
      <c r="A6" s="172" t="s">
        <v>162</v>
      </c>
      <c r="B6" s="173"/>
      <c r="C6" s="173"/>
      <c r="D6" s="173"/>
      <c r="E6" s="173"/>
      <c r="F6" s="153" t="s">
        <v>141</v>
      </c>
      <c r="G6" s="154"/>
      <c r="H6" s="154"/>
      <c r="I6" s="154"/>
      <c r="K6" s="58" t="s">
        <v>142</v>
      </c>
      <c r="L6" s="59" t="s">
        <v>143</v>
      </c>
      <c r="M6" s="60" t="s">
        <v>144</v>
      </c>
    </row>
    <row r="7" spans="1:13" ht="20.100000000000001" customHeight="1" x14ac:dyDescent="0.2">
      <c r="A7" s="149" t="s">
        <v>351</v>
      </c>
      <c r="B7" s="150"/>
      <c r="C7" s="150"/>
      <c r="D7" s="150"/>
      <c r="E7" s="150"/>
      <c r="F7" s="155">
        <v>43797</v>
      </c>
      <c r="G7" s="155"/>
      <c r="H7" s="155"/>
      <c r="I7" s="155"/>
      <c r="K7" s="174" t="s">
        <v>166</v>
      </c>
      <c r="L7" s="67" t="s">
        <v>145</v>
      </c>
      <c r="M7" s="175" t="s">
        <v>146</v>
      </c>
    </row>
    <row r="8" spans="1:13" ht="19.5" customHeight="1" x14ac:dyDescent="0.2">
      <c r="A8" s="149"/>
      <c r="B8" s="150"/>
      <c r="C8" s="150"/>
      <c r="D8" s="150"/>
      <c r="E8" s="150"/>
      <c r="F8" s="176" t="s">
        <v>160</v>
      </c>
      <c r="G8" s="177"/>
      <c r="H8" s="180">
        <v>454810003341</v>
      </c>
      <c r="I8" s="181"/>
      <c r="K8" s="175"/>
      <c r="L8" s="67" t="s">
        <v>159</v>
      </c>
      <c r="M8" s="175"/>
    </row>
    <row r="9" spans="1:13" ht="20.100000000000001" customHeight="1" x14ac:dyDescent="0.2">
      <c r="A9" s="53" t="s">
        <v>147</v>
      </c>
      <c r="B9" s="54"/>
      <c r="C9" s="146" t="s">
        <v>352</v>
      </c>
      <c r="D9" s="146"/>
      <c r="E9" s="147"/>
      <c r="F9" s="158" t="s">
        <v>163</v>
      </c>
      <c r="G9" s="159"/>
      <c r="H9" s="182" t="s">
        <v>353</v>
      </c>
      <c r="I9" s="183"/>
      <c r="K9" s="175"/>
      <c r="L9" s="67" t="s">
        <v>148</v>
      </c>
      <c r="M9" s="175" t="s">
        <v>149</v>
      </c>
    </row>
    <row r="10" spans="1:13" ht="20.100000000000001" customHeight="1" x14ac:dyDescent="0.2">
      <c r="A10" s="156" t="s">
        <v>168</v>
      </c>
      <c r="B10" s="157"/>
      <c r="C10" s="146" t="s">
        <v>354</v>
      </c>
      <c r="D10" s="146"/>
      <c r="E10" s="146"/>
      <c r="F10" s="147"/>
      <c r="G10" s="57" t="s">
        <v>150</v>
      </c>
      <c r="H10" s="178">
        <v>3107771800</v>
      </c>
      <c r="I10" s="179"/>
      <c r="K10" s="175"/>
      <c r="L10" s="67" t="s">
        <v>151</v>
      </c>
      <c r="M10" s="175"/>
    </row>
    <row r="11" spans="1:13" ht="20.100000000000001" customHeight="1" x14ac:dyDescent="0.2">
      <c r="A11" s="156" t="s">
        <v>165</v>
      </c>
      <c r="B11" s="157"/>
      <c r="C11" s="146" t="s">
        <v>350</v>
      </c>
      <c r="D11" s="146"/>
      <c r="E11" s="146"/>
      <c r="F11" s="147"/>
      <c r="G11" s="57" t="s">
        <v>174</v>
      </c>
      <c r="H11" s="164"/>
      <c r="I11" s="165"/>
      <c r="K11" s="166"/>
      <c r="L11" s="68"/>
      <c r="M11" s="68"/>
    </row>
    <row r="12" spans="1:13" ht="19.5" customHeight="1" x14ac:dyDescent="0.2">
      <c r="A12" s="168" t="s">
        <v>152</v>
      </c>
      <c r="B12" s="169"/>
      <c r="C12" s="169"/>
      <c r="D12" s="169"/>
      <c r="E12" s="169"/>
      <c r="F12" s="169"/>
      <c r="G12" s="169"/>
      <c r="H12" s="169"/>
      <c r="I12" s="170"/>
      <c r="K12" s="167"/>
      <c r="L12" s="68"/>
      <c r="M12" s="167"/>
    </row>
    <row r="13" spans="1:13" ht="20.100000000000001" customHeight="1" x14ac:dyDescent="0.2">
      <c r="A13" s="162" t="s">
        <v>153</v>
      </c>
      <c r="B13" s="162"/>
      <c r="C13" s="162"/>
      <c r="D13" s="162" t="s">
        <v>154</v>
      </c>
      <c r="E13" s="162"/>
      <c r="F13" s="162"/>
      <c r="G13" s="162" t="s">
        <v>161</v>
      </c>
      <c r="H13" s="162"/>
      <c r="I13" s="162"/>
      <c r="K13" s="167"/>
      <c r="L13" s="68"/>
      <c r="M13" s="167"/>
    </row>
    <row r="14" spans="1:13" ht="20.100000000000001" customHeight="1" x14ac:dyDescent="0.2">
      <c r="A14" s="141" t="s">
        <v>350</v>
      </c>
      <c r="B14" s="141"/>
      <c r="C14" s="141"/>
      <c r="D14" s="141" t="s">
        <v>341</v>
      </c>
      <c r="E14" s="141"/>
      <c r="F14" s="141"/>
      <c r="G14" s="141" t="s">
        <v>342</v>
      </c>
      <c r="H14" s="141"/>
      <c r="I14" s="141"/>
      <c r="K14" s="167"/>
      <c r="L14" s="68"/>
      <c r="M14" s="167"/>
    </row>
    <row r="15" spans="1:13" ht="20.100000000000001" customHeight="1" x14ac:dyDescent="0.2">
      <c r="A15" s="141" t="s">
        <v>343</v>
      </c>
      <c r="B15" s="141"/>
      <c r="C15" s="141"/>
      <c r="D15" s="141" t="s">
        <v>344</v>
      </c>
      <c r="E15" s="141"/>
      <c r="F15" s="141"/>
      <c r="G15" s="141" t="s">
        <v>345</v>
      </c>
      <c r="H15" s="141"/>
      <c r="I15" s="141"/>
      <c r="K15" s="167"/>
      <c r="L15" s="68"/>
      <c r="M15" s="68"/>
    </row>
    <row r="16" spans="1:13" ht="20.100000000000001" customHeight="1" x14ac:dyDescent="0.2">
      <c r="A16" s="141" t="s">
        <v>346</v>
      </c>
      <c r="B16" s="141"/>
      <c r="C16" s="141"/>
      <c r="D16" s="141" t="s">
        <v>182</v>
      </c>
      <c r="E16" s="141"/>
      <c r="F16" s="141"/>
      <c r="G16" s="141" t="s">
        <v>347</v>
      </c>
      <c r="H16" s="141"/>
      <c r="I16" s="141"/>
      <c r="K16" s="167"/>
      <c r="L16" s="68"/>
      <c r="M16" s="68"/>
    </row>
    <row r="17" spans="1:13" ht="20.100000000000001" customHeight="1" x14ac:dyDescent="0.2">
      <c r="A17" s="141" t="s">
        <v>348</v>
      </c>
      <c r="B17" s="141"/>
      <c r="C17" s="141"/>
      <c r="D17" s="141" t="s">
        <v>182</v>
      </c>
      <c r="E17" s="141"/>
      <c r="F17" s="141"/>
      <c r="G17" s="141" t="s">
        <v>349</v>
      </c>
      <c r="H17" s="141"/>
      <c r="I17" s="141"/>
      <c r="K17" s="167"/>
      <c r="L17" s="68"/>
      <c r="M17" s="68"/>
    </row>
    <row r="18" spans="1:13" s="21" customFormat="1" ht="20.25" x14ac:dyDescent="0.3">
      <c r="A18" s="163"/>
      <c r="B18" s="163"/>
      <c r="C18" s="163"/>
      <c r="D18" s="163"/>
      <c r="E18" s="163"/>
      <c r="F18" s="163"/>
      <c r="G18" s="163"/>
      <c r="H18" s="163"/>
      <c r="I18" s="163"/>
      <c r="K18" s="160"/>
      <c r="L18" s="160"/>
      <c r="M18" s="22"/>
    </row>
    <row r="19" spans="1:13" ht="30" customHeight="1" x14ac:dyDescent="0.2">
      <c r="A19" s="161" t="s">
        <v>155</v>
      </c>
      <c r="B19" s="161"/>
      <c r="C19" s="161"/>
      <c r="D19" s="161"/>
      <c r="E19" s="161"/>
      <c r="F19" s="161"/>
      <c r="G19" s="161"/>
      <c r="H19" s="161"/>
      <c r="I19" s="161"/>
      <c r="K19" s="23"/>
      <c r="L19" s="23"/>
    </row>
    <row r="20" spans="1:13" ht="33.75" customHeight="1" x14ac:dyDescent="0.2">
      <c r="A20" s="162" t="s">
        <v>153</v>
      </c>
      <c r="B20" s="162"/>
      <c r="C20" s="162"/>
      <c r="D20" s="162" t="s">
        <v>154</v>
      </c>
      <c r="E20" s="162"/>
      <c r="F20" s="162"/>
      <c r="G20" s="162" t="s">
        <v>23</v>
      </c>
      <c r="H20" s="162"/>
      <c r="I20" s="162"/>
      <c r="K20" s="24"/>
      <c r="L20" s="25"/>
      <c r="M20" s="20" t="s">
        <v>156</v>
      </c>
    </row>
    <row r="21" spans="1:13" ht="45.75" customHeight="1" x14ac:dyDescent="0.2">
      <c r="A21" s="141" t="s">
        <v>350</v>
      </c>
      <c r="B21" s="141"/>
      <c r="C21" s="141"/>
      <c r="D21" s="141" t="s">
        <v>341</v>
      </c>
      <c r="E21" s="141"/>
      <c r="F21" s="141"/>
      <c r="G21" s="150" t="s">
        <v>355</v>
      </c>
      <c r="H21" s="150"/>
      <c r="I21" s="150"/>
      <c r="K21" s="24"/>
      <c r="L21" s="25"/>
    </row>
    <row r="22" spans="1:13" ht="42.75" customHeight="1" x14ac:dyDescent="0.2">
      <c r="A22" s="141" t="s">
        <v>356</v>
      </c>
      <c r="B22" s="141"/>
      <c r="C22" s="141"/>
      <c r="D22" s="141" t="s">
        <v>344</v>
      </c>
      <c r="E22" s="141"/>
      <c r="F22" s="141"/>
      <c r="G22" s="150" t="s">
        <v>357</v>
      </c>
      <c r="H22" s="150"/>
      <c r="I22" s="150"/>
      <c r="K22" s="24"/>
      <c r="L22" s="26"/>
    </row>
    <row r="23" spans="1:13" ht="30.75" customHeight="1" x14ac:dyDescent="0.2">
      <c r="A23" s="141" t="s">
        <v>358</v>
      </c>
      <c r="B23" s="141"/>
      <c r="C23" s="141"/>
      <c r="D23" s="141" t="s">
        <v>182</v>
      </c>
      <c r="E23" s="141"/>
      <c r="F23" s="141"/>
      <c r="G23" s="150" t="s">
        <v>361</v>
      </c>
      <c r="H23" s="150"/>
      <c r="I23" s="150"/>
      <c r="K23" s="24"/>
      <c r="L23" s="26"/>
    </row>
    <row r="24" spans="1:13" ht="35.25" customHeight="1" x14ac:dyDescent="0.2">
      <c r="A24" s="141" t="s">
        <v>348</v>
      </c>
      <c r="B24" s="141"/>
      <c r="C24" s="141"/>
      <c r="D24" s="141" t="s">
        <v>182</v>
      </c>
      <c r="E24" s="141"/>
      <c r="F24" s="141"/>
      <c r="G24" s="150" t="s">
        <v>361</v>
      </c>
      <c r="H24" s="150"/>
      <c r="I24" s="150"/>
      <c r="K24" s="24"/>
      <c r="L24" s="25"/>
    </row>
    <row r="25" spans="1:13" ht="20.100000000000001" customHeight="1" x14ac:dyDescent="0.2">
      <c r="A25" s="141"/>
      <c r="B25" s="141"/>
      <c r="C25" s="141"/>
      <c r="D25" s="141"/>
      <c r="E25" s="141"/>
      <c r="F25" s="141"/>
      <c r="G25" s="150"/>
      <c r="H25" s="150"/>
      <c r="I25" s="150"/>
      <c r="K25" s="24"/>
      <c r="L25" s="26"/>
    </row>
    <row r="26" spans="1:13" ht="20.100000000000001" customHeight="1" x14ac:dyDescent="0.2">
      <c r="A26" s="141"/>
      <c r="B26" s="141"/>
      <c r="C26" s="141"/>
      <c r="D26" s="141"/>
      <c r="E26" s="141"/>
      <c r="F26" s="141"/>
      <c r="G26" s="141"/>
      <c r="H26" s="141"/>
      <c r="I26" s="141"/>
      <c r="K26" s="24"/>
      <c r="L26" s="27"/>
    </row>
    <row r="27" spans="1:13" ht="20.100000000000001" customHeight="1" x14ac:dyDescent="0.2">
      <c r="A27" s="141"/>
      <c r="B27" s="141"/>
      <c r="C27" s="141"/>
      <c r="D27" s="141"/>
      <c r="E27" s="141"/>
      <c r="F27" s="141"/>
      <c r="G27" s="141"/>
      <c r="H27" s="141"/>
      <c r="I27" s="141"/>
      <c r="K27" s="140"/>
      <c r="L27" s="25"/>
    </row>
    <row r="28" spans="1:13" ht="15" x14ac:dyDescent="0.2">
      <c r="K28" s="140"/>
      <c r="L28" s="28"/>
    </row>
    <row r="29" spans="1:13" ht="19.5" customHeight="1" x14ac:dyDescent="0.2"/>
    <row r="30" spans="1:13" ht="51" customHeight="1" x14ac:dyDescent="0.2"/>
    <row r="31" spans="1:13" ht="51.75" customHeight="1" x14ac:dyDescent="0.2"/>
    <row r="32" spans="1:13" ht="42.75" customHeight="1" x14ac:dyDescent="0.2"/>
    <row r="33" ht="107.25" customHeight="1" x14ac:dyDescent="0.2"/>
    <row r="34" ht="58.5" customHeight="1" x14ac:dyDescent="0.2"/>
    <row r="35" ht="30.75" customHeight="1" x14ac:dyDescent="0.2"/>
    <row r="36" ht="30.75" customHeight="1" x14ac:dyDescent="0.2"/>
    <row r="37" ht="47.25" customHeight="1" x14ac:dyDescent="0.2"/>
    <row r="65521" spans="1:5" ht="15" x14ac:dyDescent="0.25">
      <c r="A65521" s="151" t="s">
        <v>29</v>
      </c>
      <c r="B65521" s="151"/>
      <c r="C65521" s="151"/>
      <c r="D65521" s="151"/>
      <c r="E65521" s="151"/>
    </row>
    <row r="65522" spans="1:5" x14ac:dyDescent="0.2">
      <c r="A65522" s="152" t="s">
        <v>30</v>
      </c>
      <c r="B65522" s="152"/>
      <c r="C65522" s="152"/>
      <c r="D65522" s="152"/>
      <c r="E65522" s="152"/>
    </row>
    <row r="65523" spans="1:5" x14ac:dyDescent="0.2">
      <c r="A65523" s="152" t="s">
        <v>31</v>
      </c>
      <c r="B65523" s="152"/>
      <c r="C65523" s="152"/>
      <c r="D65523" s="152"/>
      <c r="E65523" s="152"/>
    </row>
    <row r="65524" spans="1:5" x14ac:dyDescent="0.2">
      <c r="A65524" s="20" t="s">
        <v>157</v>
      </c>
      <c r="D65524" s="20" t="s">
        <v>158</v>
      </c>
    </row>
  </sheetData>
  <mergeCells count="77">
    <mergeCell ref="K5:M5"/>
    <mergeCell ref="A6:E6"/>
    <mergeCell ref="K7:K10"/>
    <mergeCell ref="M7:M8"/>
    <mergeCell ref="F8:G8"/>
    <mergeCell ref="M9:M10"/>
    <mergeCell ref="H10:I10"/>
    <mergeCell ref="H8:I8"/>
    <mergeCell ref="H9:I9"/>
    <mergeCell ref="M12:M14"/>
    <mergeCell ref="A13:C13"/>
    <mergeCell ref="D13:F13"/>
    <mergeCell ref="G13:I13"/>
    <mergeCell ref="A14:C14"/>
    <mergeCell ref="D14:F14"/>
    <mergeCell ref="G14:I14"/>
    <mergeCell ref="A17:C17"/>
    <mergeCell ref="D17:F17"/>
    <mergeCell ref="G17:I17"/>
    <mergeCell ref="H11:I11"/>
    <mergeCell ref="K11:K17"/>
    <mergeCell ref="A12:I12"/>
    <mergeCell ref="A15:C15"/>
    <mergeCell ref="D15:F15"/>
    <mergeCell ref="G15:I15"/>
    <mergeCell ref="A16:C16"/>
    <mergeCell ref="D16:F16"/>
    <mergeCell ref="G16:I16"/>
    <mergeCell ref="K18:L18"/>
    <mergeCell ref="A19:I19"/>
    <mergeCell ref="A20:C20"/>
    <mergeCell ref="D20:F20"/>
    <mergeCell ref="G20:I20"/>
    <mergeCell ref="A18:C18"/>
    <mergeCell ref="D18:F18"/>
    <mergeCell ref="G18:I18"/>
    <mergeCell ref="A25:C25"/>
    <mergeCell ref="D25:F25"/>
    <mergeCell ref="G25:I25"/>
    <mergeCell ref="A22:C22"/>
    <mergeCell ref="D22:F22"/>
    <mergeCell ref="G22:I22"/>
    <mergeCell ref="A23:C23"/>
    <mergeCell ref="D23:F23"/>
    <mergeCell ref="G23:I23"/>
    <mergeCell ref="A65521:E65521"/>
    <mergeCell ref="A65522:E65522"/>
    <mergeCell ref="A65523:E65523"/>
    <mergeCell ref="F6:I6"/>
    <mergeCell ref="F7:I7"/>
    <mergeCell ref="A26:C26"/>
    <mergeCell ref="D26:F26"/>
    <mergeCell ref="G26:I26"/>
    <mergeCell ref="A11:B11"/>
    <mergeCell ref="A27:C27"/>
    <mergeCell ref="C11:F11"/>
    <mergeCell ref="F9:G9"/>
    <mergeCell ref="A10:B10"/>
    <mergeCell ref="C9:E9"/>
    <mergeCell ref="A21:C21"/>
    <mergeCell ref="D21:F21"/>
    <mergeCell ref="A1:B3"/>
    <mergeCell ref="K27:K28"/>
    <mergeCell ref="D27:F27"/>
    <mergeCell ref="G27:I27"/>
    <mergeCell ref="A24:C24"/>
    <mergeCell ref="D24:F24"/>
    <mergeCell ref="H1:I1"/>
    <mergeCell ref="H3:I3"/>
    <mergeCell ref="C1:G1"/>
    <mergeCell ref="C2:G2"/>
    <mergeCell ref="C3:G3"/>
    <mergeCell ref="C10:F10"/>
    <mergeCell ref="A5:I5"/>
    <mergeCell ref="A7:E8"/>
    <mergeCell ref="G21:I21"/>
    <mergeCell ref="G24:I24"/>
  </mergeCells>
  <hyperlinks>
    <hyperlink ref="A65523" r:id="rId1" xr:uid="{00000000-0004-0000-0000-000000000000}"/>
    <hyperlink ref="A65522" r:id="rId2" xr:uid="{00000000-0004-0000-0000-000001000000}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1"/>
  <dimension ref="A1:X65532"/>
  <sheetViews>
    <sheetView showGridLines="0" topLeftCell="L97" zoomScale="90" zoomScaleNormal="90" workbookViewId="0">
      <selection activeCell="P52" sqref="P52:R52"/>
    </sheetView>
  </sheetViews>
  <sheetFormatPr baseColWidth="10" defaultRowHeight="14.25" x14ac:dyDescent="0.2"/>
  <cols>
    <col min="1" max="1" width="0.42578125" style="91" customWidth="1"/>
    <col min="2" max="2" width="1.42578125" style="91" customWidth="1"/>
    <col min="3" max="3" width="50.140625" style="91" customWidth="1"/>
    <col min="4" max="4" width="11.7109375" style="127" customWidth="1"/>
    <col min="5" max="6" width="33.7109375" style="112" customWidth="1"/>
    <col min="7" max="7" width="11.7109375" style="127" customWidth="1"/>
    <col min="8" max="9" width="33.7109375" style="112" customWidth="1"/>
    <col min="10" max="10" width="11.7109375" style="127" customWidth="1"/>
    <col min="11" max="12" width="33.7109375" style="112" customWidth="1"/>
    <col min="13" max="13" width="11.7109375" style="127" customWidth="1"/>
    <col min="14" max="15" width="33.7109375" style="112" customWidth="1"/>
    <col min="16" max="16" width="11.7109375" style="127" customWidth="1"/>
    <col min="17" max="18" width="33.7109375" style="112" customWidth="1"/>
    <col min="19" max="19" width="3.140625" style="91" customWidth="1"/>
    <col min="20" max="20" width="2.42578125" style="91" customWidth="1"/>
    <col min="21" max="21" width="7.42578125" style="91" hidden="1" customWidth="1"/>
    <col min="22" max="23" width="7.140625" style="91" hidden="1" customWidth="1"/>
    <col min="24" max="24" width="7" style="91" hidden="1" customWidth="1"/>
    <col min="25" max="25" width="11.42578125" style="91"/>
    <col min="26" max="26" width="13" style="91" customWidth="1"/>
    <col min="27" max="27" width="15.85546875" style="91" customWidth="1"/>
    <col min="28" max="28" width="13" style="91" customWidth="1"/>
    <col min="29" max="30" width="11.42578125" style="91" customWidth="1"/>
    <col min="31" max="16384" width="11.42578125" style="91"/>
  </cols>
  <sheetData>
    <row r="1" spans="1:24" ht="33" customHeight="1" x14ac:dyDescent="0.2">
      <c r="B1" s="208" t="s">
        <v>124</v>
      </c>
      <c r="C1" s="208"/>
      <c r="D1" s="208"/>
      <c r="E1" s="208"/>
      <c r="F1" s="208"/>
      <c r="G1" s="208"/>
      <c r="H1" s="208"/>
      <c r="I1" s="208"/>
      <c r="J1" s="209"/>
      <c r="K1" s="209"/>
      <c r="L1" s="92"/>
      <c r="M1" s="92"/>
      <c r="N1" s="92"/>
      <c r="O1" s="92"/>
      <c r="P1" s="92"/>
      <c r="Q1" s="92"/>
      <c r="R1" s="92"/>
    </row>
    <row r="2" spans="1:24" ht="15.75" x14ac:dyDescent="0.2">
      <c r="B2" s="210" t="s">
        <v>27</v>
      </c>
      <c r="C2" s="210"/>
      <c r="D2" s="240" t="s">
        <v>176</v>
      </c>
      <c r="E2" s="240"/>
      <c r="F2" s="240"/>
      <c r="G2" s="241" t="s">
        <v>177</v>
      </c>
      <c r="H2" s="241"/>
      <c r="I2" s="241"/>
      <c r="J2" s="242" t="s">
        <v>178</v>
      </c>
      <c r="K2" s="242"/>
      <c r="L2" s="242"/>
      <c r="M2" s="184" t="s">
        <v>179</v>
      </c>
      <c r="N2" s="184"/>
      <c r="O2" s="184"/>
      <c r="P2" s="184" t="s">
        <v>360</v>
      </c>
      <c r="Q2" s="184"/>
      <c r="R2" s="184"/>
      <c r="T2" s="91">
        <v>1</v>
      </c>
    </row>
    <row r="3" spans="1:24" ht="15" customHeight="1" x14ac:dyDescent="0.2">
      <c r="B3" s="210"/>
      <c r="C3" s="210"/>
      <c r="D3" s="243" t="s">
        <v>34</v>
      </c>
      <c r="E3" s="239" t="s">
        <v>122</v>
      </c>
      <c r="F3" s="239" t="s">
        <v>125</v>
      </c>
      <c r="G3" s="202" t="s">
        <v>34</v>
      </c>
      <c r="H3" s="239" t="s">
        <v>122</v>
      </c>
      <c r="I3" s="239" t="s">
        <v>125</v>
      </c>
      <c r="J3" s="202" t="s">
        <v>34</v>
      </c>
      <c r="K3" s="204" t="s">
        <v>122</v>
      </c>
      <c r="L3" s="206" t="s">
        <v>125</v>
      </c>
      <c r="M3" s="202" t="s">
        <v>34</v>
      </c>
      <c r="N3" s="204" t="s">
        <v>122</v>
      </c>
      <c r="O3" s="206" t="s">
        <v>125</v>
      </c>
      <c r="P3" s="202" t="s">
        <v>34</v>
      </c>
      <c r="Q3" s="204" t="s">
        <v>122</v>
      </c>
      <c r="R3" s="206" t="s">
        <v>125</v>
      </c>
      <c r="T3" s="91">
        <v>2</v>
      </c>
    </row>
    <row r="4" spans="1:24" ht="15.75" customHeight="1" x14ac:dyDescent="0.2">
      <c r="B4" s="210"/>
      <c r="C4" s="210"/>
      <c r="D4" s="244"/>
      <c r="E4" s="206"/>
      <c r="F4" s="206"/>
      <c r="G4" s="203"/>
      <c r="H4" s="206"/>
      <c r="I4" s="206"/>
      <c r="J4" s="203"/>
      <c r="K4" s="205"/>
      <c r="L4" s="207"/>
      <c r="M4" s="203"/>
      <c r="N4" s="205"/>
      <c r="O4" s="207"/>
      <c r="P4" s="203"/>
      <c r="Q4" s="205"/>
      <c r="R4" s="207"/>
      <c r="T4" s="91">
        <v>3</v>
      </c>
    </row>
    <row r="5" spans="1:24" ht="15.75" x14ac:dyDescent="0.2">
      <c r="B5" s="210"/>
      <c r="C5" s="210"/>
      <c r="D5" s="93"/>
      <c r="E5" s="29"/>
      <c r="F5" s="29"/>
      <c r="G5" s="94"/>
      <c r="H5" s="30"/>
      <c r="I5" s="30"/>
      <c r="J5" s="94"/>
      <c r="K5" s="31"/>
      <c r="L5" s="30"/>
      <c r="M5" s="94"/>
      <c r="N5" s="31"/>
      <c r="O5" s="30"/>
      <c r="P5" s="94"/>
      <c r="Q5" s="31"/>
      <c r="R5" s="30"/>
      <c r="T5" s="91">
        <v>4</v>
      </c>
    </row>
    <row r="6" spans="1:24" ht="18.75" x14ac:dyDescent="0.2">
      <c r="A6" s="245"/>
      <c r="B6" s="225"/>
      <c r="C6" s="34" t="s">
        <v>73</v>
      </c>
      <c r="D6" s="95"/>
      <c r="E6" s="95"/>
      <c r="F6" s="95"/>
      <c r="G6" s="95"/>
      <c r="H6" s="95"/>
      <c r="I6" s="95"/>
      <c r="J6" s="95"/>
      <c r="K6" s="95"/>
      <c r="L6" s="96"/>
      <c r="M6" s="95"/>
      <c r="N6" s="95"/>
      <c r="O6" s="96"/>
      <c r="P6" s="95"/>
      <c r="Q6" s="95"/>
      <c r="R6" s="96"/>
    </row>
    <row r="7" spans="1:24" ht="39.950000000000003" customHeight="1" x14ac:dyDescent="0.2">
      <c r="A7" s="245"/>
      <c r="B7" s="226"/>
      <c r="C7" s="32" t="s">
        <v>33</v>
      </c>
      <c r="D7" s="97">
        <v>3</v>
      </c>
      <c r="E7" s="71" t="s">
        <v>183</v>
      </c>
      <c r="F7" s="72" t="s">
        <v>184</v>
      </c>
      <c r="G7" s="77">
        <v>4</v>
      </c>
      <c r="H7" s="71" t="s">
        <v>183</v>
      </c>
      <c r="I7" s="72" t="s">
        <v>184</v>
      </c>
      <c r="J7" s="80">
        <v>4</v>
      </c>
      <c r="K7" s="71" t="s">
        <v>183</v>
      </c>
      <c r="L7" s="72" t="s">
        <v>184</v>
      </c>
      <c r="M7" s="82">
        <v>4</v>
      </c>
      <c r="N7" s="71" t="s">
        <v>183</v>
      </c>
      <c r="O7" s="72" t="s">
        <v>184</v>
      </c>
      <c r="P7" s="82">
        <v>4</v>
      </c>
      <c r="Q7" s="71" t="s">
        <v>183</v>
      </c>
      <c r="R7" s="72" t="s">
        <v>184</v>
      </c>
      <c r="T7" s="98"/>
      <c r="U7" s="91">
        <f>COUNTIF(D7:D10,"1")</f>
        <v>0</v>
      </c>
      <c r="V7" s="91">
        <f>COUNTIF(G7:G10,"1")</f>
        <v>0</v>
      </c>
      <c r="W7" s="91">
        <f>COUNTIF(J7:J10,"1")</f>
        <v>0</v>
      </c>
      <c r="X7" s="91">
        <f>COUNTIF(M7:M10,"1")</f>
        <v>0</v>
      </c>
    </row>
    <row r="8" spans="1:24" ht="39.950000000000003" customHeight="1" x14ac:dyDescent="0.2">
      <c r="A8" s="245"/>
      <c r="B8" s="226"/>
      <c r="C8" s="33" t="s">
        <v>35</v>
      </c>
      <c r="D8" s="97">
        <v>3</v>
      </c>
      <c r="E8" s="70" t="s">
        <v>185</v>
      </c>
      <c r="F8" s="70" t="s">
        <v>186</v>
      </c>
      <c r="G8" s="77">
        <v>3</v>
      </c>
      <c r="H8" s="70" t="s">
        <v>185</v>
      </c>
      <c r="I8" s="70" t="s">
        <v>186</v>
      </c>
      <c r="J8" s="80">
        <v>3</v>
      </c>
      <c r="K8" s="70" t="s">
        <v>185</v>
      </c>
      <c r="L8" s="70" t="s">
        <v>186</v>
      </c>
      <c r="M8" s="82">
        <v>3</v>
      </c>
      <c r="N8" s="70" t="s">
        <v>185</v>
      </c>
      <c r="O8" s="70" t="s">
        <v>186</v>
      </c>
      <c r="P8" s="82">
        <v>3</v>
      </c>
      <c r="Q8" s="70" t="s">
        <v>185</v>
      </c>
      <c r="R8" s="70" t="s">
        <v>186</v>
      </c>
      <c r="U8" s="91">
        <f>COUNTIF(D7:D10,"2")</f>
        <v>0</v>
      </c>
      <c r="V8" s="91">
        <f>COUNTIF(G7:G10,"2")</f>
        <v>0</v>
      </c>
      <c r="W8" s="91">
        <f>COUNTIF(J7:J10,"2")</f>
        <v>0</v>
      </c>
      <c r="X8" s="91">
        <f>COUNTIF(M7:M10,"2")</f>
        <v>0</v>
      </c>
    </row>
    <row r="9" spans="1:24" ht="39.950000000000003" customHeight="1" x14ac:dyDescent="0.2">
      <c r="A9" s="245"/>
      <c r="B9" s="226"/>
      <c r="C9" s="33" t="s">
        <v>36</v>
      </c>
      <c r="D9" s="97">
        <v>3</v>
      </c>
      <c r="E9" s="70" t="s">
        <v>187</v>
      </c>
      <c r="F9" s="70" t="s">
        <v>184</v>
      </c>
      <c r="G9" s="77">
        <v>4</v>
      </c>
      <c r="H9" s="70" t="s">
        <v>187</v>
      </c>
      <c r="I9" s="70" t="s">
        <v>184</v>
      </c>
      <c r="J9" s="80">
        <v>4</v>
      </c>
      <c r="K9" s="70" t="s">
        <v>187</v>
      </c>
      <c r="L9" s="70" t="s">
        <v>184</v>
      </c>
      <c r="M9" s="82">
        <v>4</v>
      </c>
      <c r="N9" s="70" t="s">
        <v>187</v>
      </c>
      <c r="O9" s="70" t="s">
        <v>184</v>
      </c>
      <c r="P9" s="82">
        <v>4</v>
      </c>
      <c r="Q9" s="70" t="s">
        <v>187</v>
      </c>
      <c r="R9" s="70" t="s">
        <v>184</v>
      </c>
      <c r="U9" s="91">
        <f>COUNTIF(D7:D10,"3")</f>
        <v>3</v>
      </c>
      <c r="V9" s="91">
        <f>COUNTIF(G7:G10,"3")</f>
        <v>1</v>
      </c>
      <c r="W9" s="91">
        <f>COUNTIF(J7:J10,"3")</f>
        <v>1</v>
      </c>
      <c r="X9" s="91">
        <f>COUNTIF(M7:M10,"3")</f>
        <v>1</v>
      </c>
    </row>
    <row r="10" spans="1:24" ht="39.950000000000003" customHeight="1" x14ac:dyDescent="0.2">
      <c r="A10" s="245"/>
      <c r="B10" s="227"/>
      <c r="C10" s="33" t="s">
        <v>37</v>
      </c>
      <c r="D10" s="97">
        <v>4</v>
      </c>
      <c r="E10" s="70" t="s">
        <v>359</v>
      </c>
      <c r="F10" s="70" t="s">
        <v>189</v>
      </c>
      <c r="G10" s="77">
        <v>4</v>
      </c>
      <c r="H10" s="70" t="s">
        <v>188</v>
      </c>
      <c r="I10" s="70" t="s">
        <v>189</v>
      </c>
      <c r="J10" s="80">
        <v>4</v>
      </c>
      <c r="K10" s="70" t="s">
        <v>188</v>
      </c>
      <c r="L10" s="70" t="s">
        <v>189</v>
      </c>
      <c r="M10" s="82">
        <v>4</v>
      </c>
      <c r="N10" s="70" t="s">
        <v>188</v>
      </c>
      <c r="O10" s="70" t="s">
        <v>189</v>
      </c>
      <c r="P10" s="82">
        <v>4</v>
      </c>
      <c r="Q10" s="70" t="s">
        <v>188</v>
      </c>
      <c r="R10" s="70" t="s">
        <v>189</v>
      </c>
      <c r="U10" s="91">
        <f>COUNTIF(D7:D10,"4")</f>
        <v>1</v>
      </c>
      <c r="V10" s="91">
        <f>COUNTIF(G7:G10,"4")</f>
        <v>3</v>
      </c>
      <c r="W10" s="91">
        <f>COUNTIF(J7:J10,"4")</f>
        <v>3</v>
      </c>
      <c r="X10" s="91">
        <f>COUNTIF(M7:M10,"4")</f>
        <v>3</v>
      </c>
    </row>
    <row r="11" spans="1:24" ht="6" customHeight="1" x14ac:dyDescent="0.25">
      <c r="B11" s="199"/>
      <c r="C11" s="200"/>
      <c r="D11" s="200"/>
      <c r="E11" s="200"/>
      <c r="F11" s="200"/>
      <c r="G11" s="200"/>
      <c r="H11" s="200"/>
      <c r="I11" s="200"/>
      <c r="J11" s="200"/>
      <c r="K11" s="218"/>
      <c r="L11" s="99"/>
      <c r="M11" s="100"/>
      <c r="N11" s="99"/>
      <c r="O11" s="99"/>
      <c r="P11" s="100"/>
      <c r="Q11" s="99"/>
      <c r="R11" s="99"/>
      <c r="T11" s="91">
        <f>COUNTIF(D7:D10,"1")</f>
        <v>0</v>
      </c>
      <c r="U11" s="91">
        <f>COUNTIF(D7:D10,"1")</f>
        <v>0</v>
      </c>
      <c r="V11" s="91">
        <f>COUNTIF(D7:D10,"3")</f>
        <v>3</v>
      </c>
    </row>
    <row r="12" spans="1:24" ht="18.75" x14ac:dyDescent="0.2">
      <c r="A12" s="245"/>
      <c r="B12" s="215"/>
      <c r="C12" s="34" t="s">
        <v>72</v>
      </c>
      <c r="D12" s="35"/>
      <c r="E12" s="35"/>
      <c r="F12" s="35"/>
      <c r="G12" s="35"/>
      <c r="H12" s="35"/>
      <c r="I12" s="35"/>
      <c r="J12" s="35"/>
      <c r="K12" s="36"/>
      <c r="L12" s="37"/>
      <c r="M12" s="35"/>
      <c r="N12" s="36"/>
      <c r="O12" s="37"/>
      <c r="P12" s="35"/>
      <c r="Q12" s="36"/>
      <c r="R12" s="37"/>
    </row>
    <row r="13" spans="1:24" ht="39.950000000000003" customHeight="1" x14ac:dyDescent="0.2">
      <c r="A13" s="245"/>
      <c r="B13" s="216"/>
      <c r="C13" s="32" t="s">
        <v>38</v>
      </c>
      <c r="D13" s="101">
        <v>3</v>
      </c>
      <c r="E13" s="70" t="s">
        <v>190</v>
      </c>
      <c r="F13" s="85" t="s">
        <v>191</v>
      </c>
      <c r="G13" s="78">
        <v>4</v>
      </c>
      <c r="H13" s="70" t="s">
        <v>190</v>
      </c>
      <c r="I13" s="85" t="s">
        <v>191</v>
      </c>
      <c r="J13" s="81">
        <v>4</v>
      </c>
      <c r="K13" s="70" t="s">
        <v>190</v>
      </c>
      <c r="L13" s="85" t="s">
        <v>191</v>
      </c>
      <c r="M13" s="83">
        <v>4</v>
      </c>
      <c r="N13" s="70" t="s">
        <v>190</v>
      </c>
      <c r="O13" s="85" t="s">
        <v>191</v>
      </c>
      <c r="P13" s="83">
        <v>4</v>
      </c>
      <c r="Q13" s="70" t="s">
        <v>190</v>
      </c>
      <c r="R13" s="85" t="s">
        <v>191</v>
      </c>
      <c r="U13" s="91">
        <f>COUNTIF(D13:D17,"1")</f>
        <v>0</v>
      </c>
      <c r="V13" s="91">
        <f>COUNTIF(G13:G17,"1")</f>
        <v>0</v>
      </c>
      <c r="W13" s="91">
        <f>COUNTIF(J13:J17,"1")</f>
        <v>0</v>
      </c>
      <c r="X13" s="91">
        <f>COUNTIF(M13:M17,"1")</f>
        <v>0</v>
      </c>
    </row>
    <row r="14" spans="1:24" ht="39.950000000000003" customHeight="1" x14ac:dyDescent="0.2">
      <c r="A14" s="245"/>
      <c r="B14" s="216"/>
      <c r="C14" s="33" t="s">
        <v>39</v>
      </c>
      <c r="D14" s="101">
        <v>3</v>
      </c>
      <c r="E14" s="73" t="s">
        <v>192</v>
      </c>
      <c r="F14" s="85" t="s">
        <v>193</v>
      </c>
      <c r="G14" s="78">
        <v>4</v>
      </c>
      <c r="H14" s="73" t="s">
        <v>192</v>
      </c>
      <c r="I14" s="85" t="s">
        <v>193</v>
      </c>
      <c r="J14" s="81">
        <v>4</v>
      </c>
      <c r="K14" s="73" t="s">
        <v>192</v>
      </c>
      <c r="L14" s="85" t="s">
        <v>193</v>
      </c>
      <c r="M14" s="83">
        <v>4</v>
      </c>
      <c r="N14" s="73" t="s">
        <v>192</v>
      </c>
      <c r="O14" s="85" t="s">
        <v>193</v>
      </c>
      <c r="P14" s="83">
        <v>4</v>
      </c>
      <c r="Q14" s="73" t="s">
        <v>192</v>
      </c>
      <c r="R14" s="85" t="s">
        <v>193</v>
      </c>
      <c r="U14" s="91">
        <f>COUNTIF(D13:D17,"2")</f>
        <v>0</v>
      </c>
      <c r="V14" s="91">
        <f>COUNTIF(G13:G17,"2")</f>
        <v>0</v>
      </c>
      <c r="W14" s="91">
        <f>COUNTIF(J13:J17,"2")</f>
        <v>0</v>
      </c>
      <c r="X14" s="91">
        <f>COUNTIF(M13:M17,"2")</f>
        <v>0</v>
      </c>
    </row>
    <row r="15" spans="1:24" ht="39.950000000000003" customHeight="1" x14ac:dyDescent="0.2">
      <c r="A15" s="245"/>
      <c r="B15" s="216"/>
      <c r="C15" s="33" t="s">
        <v>40</v>
      </c>
      <c r="D15" s="101">
        <v>4</v>
      </c>
      <c r="E15" s="73" t="s">
        <v>194</v>
      </c>
      <c r="F15" s="85" t="s">
        <v>195</v>
      </c>
      <c r="G15" s="78">
        <v>4</v>
      </c>
      <c r="H15" s="73" t="s">
        <v>194</v>
      </c>
      <c r="I15" s="85" t="s">
        <v>195</v>
      </c>
      <c r="J15" s="81">
        <v>4</v>
      </c>
      <c r="K15" s="73" t="s">
        <v>194</v>
      </c>
      <c r="L15" s="85" t="s">
        <v>195</v>
      </c>
      <c r="M15" s="83">
        <v>4</v>
      </c>
      <c r="N15" s="73" t="s">
        <v>194</v>
      </c>
      <c r="O15" s="85" t="s">
        <v>195</v>
      </c>
      <c r="P15" s="83">
        <v>4</v>
      </c>
      <c r="Q15" s="73" t="s">
        <v>194</v>
      </c>
      <c r="R15" s="85" t="s">
        <v>195</v>
      </c>
      <c r="U15" s="91">
        <f>COUNTIF(D13:D17,"3")</f>
        <v>4</v>
      </c>
      <c r="V15" s="91">
        <f>COUNTIF(G13:G17,"3")</f>
        <v>2</v>
      </c>
      <c r="W15" s="91">
        <f>COUNTIF(J13:J17,"3")</f>
        <v>2</v>
      </c>
      <c r="X15" s="91">
        <f>COUNTIF(M13:M17,"3")</f>
        <v>1</v>
      </c>
    </row>
    <row r="16" spans="1:24" ht="39.950000000000003" customHeight="1" x14ac:dyDescent="0.2">
      <c r="A16" s="245"/>
      <c r="B16" s="216"/>
      <c r="C16" s="33" t="s">
        <v>41</v>
      </c>
      <c r="D16" s="101">
        <v>3</v>
      </c>
      <c r="E16" s="73" t="s">
        <v>196</v>
      </c>
      <c r="F16" s="85" t="s">
        <v>197</v>
      </c>
      <c r="G16" s="78">
        <v>3</v>
      </c>
      <c r="H16" s="73" t="s">
        <v>196</v>
      </c>
      <c r="I16" s="85" t="s">
        <v>197</v>
      </c>
      <c r="J16" s="81">
        <v>3</v>
      </c>
      <c r="K16" s="73" t="s">
        <v>196</v>
      </c>
      <c r="L16" s="85" t="s">
        <v>197</v>
      </c>
      <c r="M16" s="83">
        <v>4</v>
      </c>
      <c r="N16" s="73" t="s">
        <v>196</v>
      </c>
      <c r="O16" s="85" t="s">
        <v>197</v>
      </c>
      <c r="P16" s="83">
        <v>4</v>
      </c>
      <c r="Q16" s="73" t="s">
        <v>196</v>
      </c>
      <c r="R16" s="85" t="s">
        <v>197</v>
      </c>
      <c r="U16" s="91">
        <f>COUNTIF(D13:D17,"4")</f>
        <v>1</v>
      </c>
      <c r="V16" s="91">
        <f>COUNTIF(G13:G17,"4")</f>
        <v>3</v>
      </c>
      <c r="W16" s="91">
        <f>COUNTIF(J13:J17,"4")</f>
        <v>3</v>
      </c>
      <c r="X16" s="91">
        <f>COUNTIF(M13:M17,"4")</f>
        <v>4</v>
      </c>
    </row>
    <row r="17" spans="1:24" ht="39.950000000000003" customHeight="1" x14ac:dyDescent="0.2">
      <c r="A17" s="245"/>
      <c r="B17" s="217"/>
      <c r="C17" s="33" t="s">
        <v>42</v>
      </c>
      <c r="D17" s="101">
        <v>3</v>
      </c>
      <c r="E17" s="73" t="s">
        <v>198</v>
      </c>
      <c r="F17" s="85" t="s">
        <v>199</v>
      </c>
      <c r="G17" s="78">
        <v>3</v>
      </c>
      <c r="H17" s="73" t="s">
        <v>198</v>
      </c>
      <c r="I17" s="85" t="s">
        <v>199</v>
      </c>
      <c r="J17" s="81">
        <v>3</v>
      </c>
      <c r="K17" s="73" t="s">
        <v>198</v>
      </c>
      <c r="L17" s="85" t="s">
        <v>199</v>
      </c>
      <c r="M17" s="83">
        <v>3</v>
      </c>
      <c r="N17" s="73" t="s">
        <v>198</v>
      </c>
      <c r="O17" s="85" t="s">
        <v>199</v>
      </c>
      <c r="P17" s="83">
        <v>3</v>
      </c>
      <c r="Q17" s="73" t="s">
        <v>198</v>
      </c>
      <c r="R17" s="85" t="s">
        <v>199</v>
      </c>
    </row>
    <row r="18" spans="1:24" ht="7.5" customHeight="1" x14ac:dyDescent="0.25">
      <c r="B18" s="228"/>
      <c r="C18" s="229"/>
      <c r="D18" s="229"/>
      <c r="E18" s="229"/>
      <c r="F18" s="229"/>
      <c r="G18" s="229"/>
      <c r="H18" s="229"/>
      <c r="I18" s="229"/>
      <c r="J18" s="229"/>
      <c r="K18" s="230"/>
      <c r="L18" s="99"/>
      <c r="M18" s="100"/>
      <c r="N18" s="99"/>
      <c r="O18" s="99"/>
      <c r="P18" s="100"/>
      <c r="Q18" s="99"/>
      <c r="R18" s="99"/>
    </row>
    <row r="19" spans="1:24" ht="18.75" x14ac:dyDescent="0.2">
      <c r="A19" s="245"/>
      <c r="B19" s="215"/>
      <c r="C19" s="34" t="s">
        <v>43</v>
      </c>
      <c r="D19" s="35"/>
      <c r="E19" s="35"/>
      <c r="F19" s="35"/>
      <c r="G19" s="35"/>
      <c r="H19" s="35"/>
      <c r="I19" s="35"/>
      <c r="J19" s="35"/>
      <c r="K19" s="36"/>
      <c r="L19" s="37"/>
      <c r="M19" s="35"/>
      <c r="N19" s="36"/>
      <c r="O19" s="37"/>
      <c r="P19" s="35"/>
      <c r="Q19" s="36"/>
      <c r="R19" s="37"/>
    </row>
    <row r="20" spans="1:24" ht="39.950000000000003" customHeight="1" x14ac:dyDescent="0.2">
      <c r="A20" s="245"/>
      <c r="B20" s="231"/>
      <c r="C20" s="102" t="s">
        <v>44</v>
      </c>
      <c r="D20" s="101">
        <v>3</v>
      </c>
      <c r="E20" s="70" t="s">
        <v>200</v>
      </c>
      <c r="F20" s="70" t="s">
        <v>201</v>
      </c>
      <c r="G20" s="78">
        <v>4</v>
      </c>
      <c r="H20" s="70" t="s">
        <v>200</v>
      </c>
      <c r="I20" s="70" t="s">
        <v>201</v>
      </c>
      <c r="J20" s="81">
        <v>4</v>
      </c>
      <c r="K20" s="70" t="s">
        <v>200</v>
      </c>
      <c r="L20" s="70" t="s">
        <v>201</v>
      </c>
      <c r="M20" s="83">
        <v>4</v>
      </c>
      <c r="N20" s="70" t="s">
        <v>200</v>
      </c>
      <c r="O20" s="70" t="s">
        <v>201</v>
      </c>
      <c r="P20" s="83">
        <v>4</v>
      </c>
      <c r="Q20" s="70" t="s">
        <v>200</v>
      </c>
      <c r="R20" s="70" t="s">
        <v>201</v>
      </c>
      <c r="U20" s="91">
        <f>COUNTIF(D20:D27,"1")</f>
        <v>0</v>
      </c>
      <c r="V20" s="91">
        <f>COUNTIF(G20:G27,"1")</f>
        <v>0</v>
      </c>
      <c r="W20" s="91">
        <f>COUNTIF(J20:J27,"1")</f>
        <v>0</v>
      </c>
      <c r="X20" s="91">
        <f>COUNTIF(M20:M27,"1")</f>
        <v>0</v>
      </c>
    </row>
    <row r="21" spans="1:24" ht="39.950000000000003" customHeight="1" x14ac:dyDescent="0.2">
      <c r="A21" s="245"/>
      <c r="B21" s="231"/>
      <c r="C21" s="103" t="s">
        <v>45</v>
      </c>
      <c r="D21" s="101">
        <v>4</v>
      </c>
      <c r="E21" s="73" t="s">
        <v>202</v>
      </c>
      <c r="F21" s="70" t="s">
        <v>203</v>
      </c>
      <c r="G21" s="78">
        <v>4</v>
      </c>
      <c r="H21" s="73" t="s">
        <v>202</v>
      </c>
      <c r="I21" s="70" t="s">
        <v>203</v>
      </c>
      <c r="J21" s="81">
        <v>4</v>
      </c>
      <c r="K21" s="73" t="s">
        <v>202</v>
      </c>
      <c r="L21" s="70" t="s">
        <v>203</v>
      </c>
      <c r="M21" s="83">
        <v>4</v>
      </c>
      <c r="N21" s="73" t="s">
        <v>202</v>
      </c>
      <c r="O21" s="70" t="s">
        <v>203</v>
      </c>
      <c r="P21" s="83">
        <v>4</v>
      </c>
      <c r="Q21" s="73" t="s">
        <v>202</v>
      </c>
      <c r="R21" s="70" t="s">
        <v>203</v>
      </c>
      <c r="U21" s="91">
        <f>COUNTIF(D20:D27,"2")</f>
        <v>0</v>
      </c>
      <c r="V21" s="91">
        <f>COUNTIF(G20:G27,"2")</f>
        <v>0</v>
      </c>
      <c r="W21" s="91">
        <f>COUNTIF(J20:J27,"2")</f>
        <v>0</v>
      </c>
      <c r="X21" s="91">
        <f>COUNTIF(M20:M27,"2")</f>
        <v>0</v>
      </c>
    </row>
    <row r="22" spans="1:24" ht="39.950000000000003" customHeight="1" x14ac:dyDescent="0.2">
      <c r="A22" s="245"/>
      <c r="B22" s="231"/>
      <c r="C22" s="103" t="s">
        <v>46</v>
      </c>
      <c r="D22" s="101">
        <v>3</v>
      </c>
      <c r="E22" s="73" t="s">
        <v>204</v>
      </c>
      <c r="F22" s="70" t="s">
        <v>203</v>
      </c>
      <c r="G22" s="78">
        <v>4</v>
      </c>
      <c r="H22" s="73" t="s">
        <v>204</v>
      </c>
      <c r="I22" s="70" t="s">
        <v>203</v>
      </c>
      <c r="J22" s="81">
        <v>4</v>
      </c>
      <c r="K22" s="73" t="s">
        <v>204</v>
      </c>
      <c r="L22" s="70" t="s">
        <v>203</v>
      </c>
      <c r="M22" s="83">
        <v>4</v>
      </c>
      <c r="N22" s="73" t="s">
        <v>204</v>
      </c>
      <c r="O22" s="70" t="s">
        <v>203</v>
      </c>
      <c r="P22" s="83">
        <v>4</v>
      </c>
      <c r="Q22" s="73" t="s">
        <v>204</v>
      </c>
      <c r="R22" s="70" t="s">
        <v>203</v>
      </c>
      <c r="U22" s="91">
        <f>COUNTIF(D20:D27,"3")</f>
        <v>5</v>
      </c>
      <c r="V22" s="91">
        <f>COUNTIF(G20:G27,"3")</f>
        <v>3</v>
      </c>
      <c r="W22" s="91">
        <f>COUNTIF(J20:J27,"3")</f>
        <v>4</v>
      </c>
      <c r="X22" s="91">
        <f>COUNTIF(M20:M27,"3")</f>
        <v>3</v>
      </c>
    </row>
    <row r="23" spans="1:24" ht="39.950000000000003" customHeight="1" x14ac:dyDescent="0.2">
      <c r="A23" s="245"/>
      <c r="B23" s="231"/>
      <c r="C23" s="103" t="s">
        <v>47</v>
      </c>
      <c r="D23" s="101">
        <v>3</v>
      </c>
      <c r="E23" s="75" t="s">
        <v>205</v>
      </c>
      <c r="F23" s="70" t="s">
        <v>203</v>
      </c>
      <c r="G23" s="78">
        <v>3</v>
      </c>
      <c r="H23" s="75" t="s">
        <v>205</v>
      </c>
      <c r="I23" s="70" t="s">
        <v>203</v>
      </c>
      <c r="J23" s="81">
        <v>3</v>
      </c>
      <c r="K23" s="75" t="s">
        <v>205</v>
      </c>
      <c r="L23" s="70" t="s">
        <v>203</v>
      </c>
      <c r="M23" s="83">
        <v>4</v>
      </c>
      <c r="N23" s="75" t="s">
        <v>205</v>
      </c>
      <c r="O23" s="70" t="s">
        <v>203</v>
      </c>
      <c r="P23" s="83">
        <v>4</v>
      </c>
      <c r="Q23" s="75" t="s">
        <v>205</v>
      </c>
      <c r="R23" s="70" t="s">
        <v>203</v>
      </c>
      <c r="U23" s="91">
        <f>COUNTIF(D20:D27,"4")</f>
        <v>3</v>
      </c>
      <c r="V23" s="91">
        <f>COUNTIF(G20:G27,"4")</f>
        <v>5</v>
      </c>
      <c r="W23" s="91">
        <f>COUNTIF(J20:J27,"4")</f>
        <v>4</v>
      </c>
      <c r="X23" s="91">
        <f>COUNTIF(M20:M27,"4")</f>
        <v>5</v>
      </c>
    </row>
    <row r="24" spans="1:24" ht="39.950000000000003" customHeight="1" x14ac:dyDescent="0.2">
      <c r="A24" s="245"/>
      <c r="B24" s="231"/>
      <c r="C24" s="103" t="s">
        <v>48</v>
      </c>
      <c r="D24" s="101">
        <v>3</v>
      </c>
      <c r="E24" s="74" t="s">
        <v>206</v>
      </c>
      <c r="F24" s="70" t="s">
        <v>203</v>
      </c>
      <c r="G24" s="78">
        <v>3</v>
      </c>
      <c r="H24" s="74" t="s">
        <v>206</v>
      </c>
      <c r="I24" s="70" t="s">
        <v>203</v>
      </c>
      <c r="J24" s="81">
        <v>3</v>
      </c>
      <c r="K24" s="74" t="s">
        <v>206</v>
      </c>
      <c r="L24" s="70" t="s">
        <v>203</v>
      </c>
      <c r="M24" s="83">
        <v>3</v>
      </c>
      <c r="N24" s="74" t="s">
        <v>206</v>
      </c>
      <c r="O24" s="70" t="s">
        <v>203</v>
      </c>
      <c r="P24" s="83">
        <v>3</v>
      </c>
      <c r="Q24" s="74" t="s">
        <v>206</v>
      </c>
      <c r="R24" s="70" t="s">
        <v>203</v>
      </c>
    </row>
    <row r="25" spans="1:24" ht="39.950000000000003" customHeight="1" x14ac:dyDescent="0.2">
      <c r="A25" s="245"/>
      <c r="B25" s="231"/>
      <c r="C25" s="103" t="s">
        <v>49</v>
      </c>
      <c r="D25" s="101">
        <v>3</v>
      </c>
      <c r="E25" s="74" t="s">
        <v>206</v>
      </c>
      <c r="F25" s="70" t="s">
        <v>203</v>
      </c>
      <c r="G25" s="78">
        <v>3</v>
      </c>
      <c r="H25" s="74" t="s">
        <v>206</v>
      </c>
      <c r="I25" s="70" t="s">
        <v>203</v>
      </c>
      <c r="J25" s="81">
        <v>3</v>
      </c>
      <c r="K25" s="74" t="s">
        <v>206</v>
      </c>
      <c r="L25" s="70" t="s">
        <v>203</v>
      </c>
      <c r="M25" s="83">
        <v>3</v>
      </c>
      <c r="N25" s="74" t="s">
        <v>206</v>
      </c>
      <c r="O25" s="70" t="s">
        <v>203</v>
      </c>
      <c r="P25" s="83">
        <v>3</v>
      </c>
      <c r="Q25" s="74" t="s">
        <v>206</v>
      </c>
      <c r="R25" s="70" t="s">
        <v>203</v>
      </c>
    </row>
    <row r="26" spans="1:24" ht="39.950000000000003" customHeight="1" x14ac:dyDescent="0.2">
      <c r="A26" s="245"/>
      <c r="B26" s="231"/>
      <c r="C26" s="103" t="s">
        <v>50</v>
      </c>
      <c r="D26" s="101">
        <v>4</v>
      </c>
      <c r="E26" s="73" t="s">
        <v>207</v>
      </c>
      <c r="F26" s="70" t="s">
        <v>203</v>
      </c>
      <c r="G26" s="78">
        <v>4</v>
      </c>
      <c r="H26" s="73" t="s">
        <v>207</v>
      </c>
      <c r="I26" s="70" t="s">
        <v>203</v>
      </c>
      <c r="J26" s="81">
        <v>3</v>
      </c>
      <c r="K26" s="73" t="s">
        <v>207</v>
      </c>
      <c r="L26" s="70" t="s">
        <v>203</v>
      </c>
      <c r="M26" s="83">
        <v>3</v>
      </c>
      <c r="N26" s="73" t="s">
        <v>207</v>
      </c>
      <c r="O26" s="70" t="s">
        <v>203</v>
      </c>
      <c r="P26" s="83">
        <v>3</v>
      </c>
      <c r="Q26" s="73" t="s">
        <v>207</v>
      </c>
      <c r="R26" s="70" t="s">
        <v>203</v>
      </c>
    </row>
    <row r="27" spans="1:24" ht="39.950000000000003" customHeight="1" x14ac:dyDescent="0.2">
      <c r="A27" s="245"/>
      <c r="B27" s="232"/>
      <c r="C27" s="103" t="s">
        <v>51</v>
      </c>
      <c r="D27" s="101">
        <v>4</v>
      </c>
      <c r="E27" s="73" t="s">
        <v>208</v>
      </c>
      <c r="F27" s="70" t="s">
        <v>203</v>
      </c>
      <c r="G27" s="78">
        <v>4</v>
      </c>
      <c r="H27" s="73" t="s">
        <v>208</v>
      </c>
      <c r="I27" s="70" t="s">
        <v>203</v>
      </c>
      <c r="J27" s="81">
        <v>4</v>
      </c>
      <c r="K27" s="73" t="s">
        <v>208</v>
      </c>
      <c r="L27" s="70" t="s">
        <v>203</v>
      </c>
      <c r="M27" s="83">
        <v>4</v>
      </c>
      <c r="N27" s="73" t="s">
        <v>208</v>
      </c>
      <c r="O27" s="70" t="s">
        <v>203</v>
      </c>
      <c r="P27" s="83">
        <v>4</v>
      </c>
      <c r="Q27" s="73" t="s">
        <v>208</v>
      </c>
      <c r="R27" s="70" t="s">
        <v>203</v>
      </c>
    </row>
    <row r="28" spans="1:24" ht="7.5" customHeight="1" x14ac:dyDescent="0.25">
      <c r="B28" s="199"/>
      <c r="C28" s="200"/>
      <c r="D28" s="200"/>
      <c r="E28" s="200"/>
      <c r="F28" s="200"/>
      <c r="G28" s="200"/>
      <c r="H28" s="200"/>
      <c r="I28" s="200"/>
      <c r="J28" s="200"/>
      <c r="K28" s="218"/>
      <c r="L28" s="99"/>
      <c r="M28" s="100"/>
      <c r="N28" s="99"/>
      <c r="O28" s="99"/>
      <c r="P28" s="100"/>
      <c r="Q28" s="99"/>
      <c r="R28" s="99"/>
    </row>
    <row r="29" spans="1:24" ht="18.75" x14ac:dyDescent="0.2">
      <c r="A29" s="245"/>
      <c r="B29" s="215"/>
      <c r="C29" s="34" t="s">
        <v>52</v>
      </c>
      <c r="D29" s="35"/>
      <c r="E29" s="35"/>
      <c r="F29" s="35"/>
      <c r="G29" s="35"/>
      <c r="H29" s="35"/>
      <c r="I29" s="35"/>
      <c r="J29" s="35"/>
      <c r="K29" s="36"/>
      <c r="L29" s="37"/>
      <c r="M29" s="35"/>
      <c r="N29" s="36"/>
      <c r="O29" s="37"/>
      <c r="P29" s="35"/>
      <c r="Q29" s="36"/>
      <c r="R29" s="37"/>
    </row>
    <row r="30" spans="1:24" ht="39.950000000000003" customHeight="1" x14ac:dyDescent="0.2">
      <c r="A30" s="245"/>
      <c r="B30" s="216"/>
      <c r="C30" s="32" t="s">
        <v>53</v>
      </c>
      <c r="D30" s="101">
        <v>3</v>
      </c>
      <c r="E30" s="70" t="s">
        <v>209</v>
      </c>
      <c r="F30" s="70" t="s">
        <v>210</v>
      </c>
      <c r="G30" s="78">
        <v>4</v>
      </c>
      <c r="H30" s="70" t="s">
        <v>209</v>
      </c>
      <c r="I30" s="70" t="s">
        <v>210</v>
      </c>
      <c r="J30" s="81">
        <v>4</v>
      </c>
      <c r="K30" s="70" t="s">
        <v>209</v>
      </c>
      <c r="L30" s="70" t="s">
        <v>210</v>
      </c>
      <c r="M30" s="83">
        <v>4</v>
      </c>
      <c r="N30" s="70" t="s">
        <v>209</v>
      </c>
      <c r="O30" s="70" t="s">
        <v>210</v>
      </c>
      <c r="P30" s="83">
        <v>4</v>
      </c>
      <c r="Q30" s="70" t="s">
        <v>209</v>
      </c>
      <c r="R30" s="70" t="s">
        <v>210</v>
      </c>
      <c r="U30" s="91">
        <f>COUNTIF(D30:D33,"1")</f>
        <v>0</v>
      </c>
      <c r="V30" s="91">
        <f>COUNTIF(G30:G33,"1")</f>
        <v>0</v>
      </c>
      <c r="W30" s="91">
        <f>COUNTIF(J30:J33,"1")</f>
        <v>0</v>
      </c>
      <c r="X30" s="91">
        <f>COUNTIF(M30:M33,"1")</f>
        <v>0</v>
      </c>
    </row>
    <row r="31" spans="1:24" ht="39.950000000000003" customHeight="1" x14ac:dyDescent="0.2">
      <c r="A31" s="245"/>
      <c r="B31" s="216"/>
      <c r="C31" s="33" t="s">
        <v>54</v>
      </c>
      <c r="D31" s="101">
        <v>4</v>
      </c>
      <c r="E31" s="73" t="s">
        <v>212</v>
      </c>
      <c r="F31" s="70" t="s">
        <v>211</v>
      </c>
      <c r="G31" s="78">
        <v>4</v>
      </c>
      <c r="H31" s="73" t="s">
        <v>212</v>
      </c>
      <c r="I31" s="70" t="s">
        <v>211</v>
      </c>
      <c r="J31" s="81">
        <v>4</v>
      </c>
      <c r="K31" s="73" t="s">
        <v>212</v>
      </c>
      <c r="L31" s="70" t="s">
        <v>211</v>
      </c>
      <c r="M31" s="83">
        <v>4</v>
      </c>
      <c r="N31" s="73" t="s">
        <v>212</v>
      </c>
      <c r="O31" s="70" t="s">
        <v>211</v>
      </c>
      <c r="P31" s="83">
        <v>4</v>
      </c>
      <c r="Q31" s="73" t="s">
        <v>212</v>
      </c>
      <c r="R31" s="70" t="s">
        <v>211</v>
      </c>
      <c r="U31" s="91">
        <f>COUNTIF(D30:D33,"2")</f>
        <v>0</v>
      </c>
      <c r="V31" s="91">
        <f>COUNTIF(G30:G33,"2")</f>
        <v>0</v>
      </c>
      <c r="W31" s="91">
        <f>COUNTIF(J30:J33,"2")</f>
        <v>0</v>
      </c>
      <c r="X31" s="91">
        <f>COUNTIF(M30:M33,"2")</f>
        <v>0</v>
      </c>
    </row>
    <row r="32" spans="1:24" ht="39.950000000000003" customHeight="1" x14ac:dyDescent="0.2">
      <c r="A32" s="245"/>
      <c r="B32" s="216"/>
      <c r="C32" s="33" t="s">
        <v>55</v>
      </c>
      <c r="D32" s="101">
        <v>3</v>
      </c>
      <c r="E32" s="73" t="s">
        <v>213</v>
      </c>
      <c r="F32" s="70" t="s">
        <v>214</v>
      </c>
      <c r="G32" s="78">
        <v>3</v>
      </c>
      <c r="H32" s="73" t="s">
        <v>213</v>
      </c>
      <c r="I32" s="70" t="s">
        <v>214</v>
      </c>
      <c r="J32" s="81">
        <v>3</v>
      </c>
      <c r="K32" s="73" t="s">
        <v>213</v>
      </c>
      <c r="L32" s="70" t="s">
        <v>214</v>
      </c>
      <c r="M32" s="83">
        <v>3</v>
      </c>
      <c r="N32" s="73" t="s">
        <v>213</v>
      </c>
      <c r="O32" s="70" t="s">
        <v>214</v>
      </c>
      <c r="P32" s="83">
        <v>3</v>
      </c>
      <c r="Q32" s="73" t="s">
        <v>213</v>
      </c>
      <c r="R32" s="70" t="s">
        <v>214</v>
      </c>
      <c r="U32" s="91">
        <f>COUNTIF(D30:D33,"3")</f>
        <v>2</v>
      </c>
      <c r="V32" s="91">
        <f>COUNTIF(G30:G33,"3")</f>
        <v>1</v>
      </c>
      <c r="W32" s="91">
        <f>COUNTIF(J30:J33,"31")</f>
        <v>0</v>
      </c>
      <c r="X32" s="91">
        <f>COUNTIF(M30:M33,"3")</f>
        <v>1</v>
      </c>
    </row>
    <row r="33" spans="1:24" ht="39.950000000000003" customHeight="1" x14ac:dyDescent="0.2">
      <c r="A33" s="245"/>
      <c r="B33" s="217"/>
      <c r="C33" s="33" t="s">
        <v>56</v>
      </c>
      <c r="D33" s="101">
        <v>4</v>
      </c>
      <c r="E33" s="73" t="s">
        <v>215</v>
      </c>
      <c r="F33" s="70" t="s">
        <v>216</v>
      </c>
      <c r="G33" s="78">
        <v>4</v>
      </c>
      <c r="H33" s="73" t="s">
        <v>215</v>
      </c>
      <c r="I33" s="70" t="s">
        <v>216</v>
      </c>
      <c r="J33" s="81">
        <v>4</v>
      </c>
      <c r="K33" s="73" t="s">
        <v>215</v>
      </c>
      <c r="L33" s="70" t="s">
        <v>216</v>
      </c>
      <c r="M33" s="83">
        <v>4</v>
      </c>
      <c r="N33" s="73" t="s">
        <v>215</v>
      </c>
      <c r="O33" s="70" t="s">
        <v>216</v>
      </c>
      <c r="P33" s="83">
        <v>4</v>
      </c>
      <c r="Q33" s="73" t="s">
        <v>215</v>
      </c>
      <c r="R33" s="70" t="s">
        <v>216</v>
      </c>
      <c r="U33" s="91">
        <f>COUNTIF(D30:D33,"4")</f>
        <v>2</v>
      </c>
      <c r="V33" s="91">
        <f>COUNTIF(G30:G33,"4")</f>
        <v>3</v>
      </c>
      <c r="W33" s="91">
        <f>COUNTIF(J30:J33,"4")</f>
        <v>3</v>
      </c>
      <c r="X33" s="91">
        <f>COUNTIF(M30:M33,"4")</f>
        <v>3</v>
      </c>
    </row>
    <row r="34" spans="1:24" ht="9" customHeight="1" x14ac:dyDescent="0.25">
      <c r="B34" s="228"/>
      <c r="C34" s="229"/>
      <c r="D34" s="229"/>
      <c r="E34" s="229"/>
      <c r="F34" s="229"/>
      <c r="G34" s="229"/>
      <c r="H34" s="229"/>
      <c r="I34" s="229"/>
      <c r="J34" s="229"/>
      <c r="K34" s="230"/>
      <c r="L34" s="99"/>
      <c r="M34" s="100"/>
      <c r="N34" s="99"/>
      <c r="O34" s="99"/>
      <c r="P34" s="100"/>
      <c r="Q34" s="99"/>
      <c r="R34" s="99"/>
    </row>
    <row r="35" spans="1:24" ht="18.75" x14ac:dyDescent="0.2">
      <c r="A35" s="245"/>
      <c r="B35" s="215"/>
      <c r="C35" s="38" t="s">
        <v>57</v>
      </c>
      <c r="D35" s="233"/>
      <c r="E35" s="233"/>
      <c r="F35" s="233"/>
      <c r="G35" s="233"/>
      <c r="H35" s="233"/>
      <c r="I35" s="233"/>
      <c r="J35" s="233"/>
      <c r="K35" s="233"/>
      <c r="L35" s="87"/>
      <c r="M35" s="61"/>
      <c r="N35" s="61"/>
      <c r="O35" s="87"/>
      <c r="P35" s="61"/>
      <c r="Q35" s="61"/>
      <c r="R35" s="87"/>
    </row>
    <row r="36" spans="1:24" ht="39.950000000000003" customHeight="1" x14ac:dyDescent="0.2">
      <c r="A36" s="245"/>
      <c r="B36" s="216"/>
      <c r="C36" s="32" t="s">
        <v>58</v>
      </c>
      <c r="D36" s="101">
        <v>4</v>
      </c>
      <c r="E36" s="70" t="s">
        <v>217</v>
      </c>
      <c r="F36" s="70" t="s">
        <v>218</v>
      </c>
      <c r="G36" s="78">
        <v>4</v>
      </c>
      <c r="H36" s="70" t="s">
        <v>217</v>
      </c>
      <c r="I36" s="70" t="s">
        <v>218</v>
      </c>
      <c r="J36" s="81">
        <v>4</v>
      </c>
      <c r="K36" s="70" t="s">
        <v>217</v>
      </c>
      <c r="L36" s="70" t="s">
        <v>218</v>
      </c>
      <c r="M36" s="83">
        <v>4</v>
      </c>
      <c r="N36" s="70" t="s">
        <v>217</v>
      </c>
      <c r="O36" s="70" t="s">
        <v>218</v>
      </c>
      <c r="P36" s="83">
        <v>4</v>
      </c>
      <c r="Q36" s="70" t="s">
        <v>217</v>
      </c>
      <c r="R36" s="70" t="s">
        <v>218</v>
      </c>
      <c r="U36" s="91">
        <f>COUNTIF(D36:D44,"1")</f>
        <v>0</v>
      </c>
      <c r="V36" s="91">
        <f>COUNTIF(G36:G44,"1")</f>
        <v>0</v>
      </c>
      <c r="W36" s="91">
        <f>COUNTIF(J36:J44,"1")</f>
        <v>0</v>
      </c>
      <c r="X36" s="91">
        <f>COUNTIF(M36:M44,"1")</f>
        <v>0</v>
      </c>
    </row>
    <row r="37" spans="1:24" ht="39.950000000000003" customHeight="1" x14ac:dyDescent="0.2">
      <c r="A37" s="245"/>
      <c r="B37" s="216"/>
      <c r="C37" s="33" t="s">
        <v>59</v>
      </c>
      <c r="D37" s="101">
        <v>4</v>
      </c>
      <c r="E37" s="73" t="s">
        <v>219</v>
      </c>
      <c r="F37" s="70" t="s">
        <v>189</v>
      </c>
      <c r="G37" s="78">
        <v>4</v>
      </c>
      <c r="H37" s="73" t="s">
        <v>219</v>
      </c>
      <c r="I37" s="70" t="s">
        <v>189</v>
      </c>
      <c r="J37" s="81">
        <v>4</v>
      </c>
      <c r="K37" s="73" t="s">
        <v>219</v>
      </c>
      <c r="L37" s="70" t="s">
        <v>189</v>
      </c>
      <c r="M37" s="83">
        <v>4</v>
      </c>
      <c r="N37" s="73" t="s">
        <v>219</v>
      </c>
      <c r="O37" s="70" t="s">
        <v>189</v>
      </c>
      <c r="P37" s="83">
        <v>4</v>
      </c>
      <c r="Q37" s="73" t="s">
        <v>219</v>
      </c>
      <c r="R37" s="70" t="s">
        <v>189</v>
      </c>
      <c r="U37" s="91">
        <f>COUNTIF(D36:D44,"2")</f>
        <v>0</v>
      </c>
      <c r="V37" s="91">
        <f>COUNTIF(G36:G44,"2")</f>
        <v>0</v>
      </c>
      <c r="W37" s="91">
        <f>COUNTIF(J36:J44,"2")</f>
        <v>0</v>
      </c>
      <c r="X37" s="91">
        <f>COUNTIF(M36:M44,"2")</f>
        <v>0</v>
      </c>
    </row>
    <row r="38" spans="1:24" ht="39.950000000000003" customHeight="1" x14ac:dyDescent="0.2">
      <c r="A38" s="245"/>
      <c r="B38" s="216"/>
      <c r="C38" s="33" t="s">
        <v>60</v>
      </c>
      <c r="D38" s="101">
        <v>4</v>
      </c>
      <c r="E38" s="73" t="s">
        <v>220</v>
      </c>
      <c r="F38" s="70" t="s">
        <v>221</v>
      </c>
      <c r="G38" s="78">
        <v>4</v>
      </c>
      <c r="H38" s="73" t="s">
        <v>220</v>
      </c>
      <c r="I38" s="70" t="s">
        <v>221</v>
      </c>
      <c r="J38" s="81">
        <v>4</v>
      </c>
      <c r="K38" s="73" t="s">
        <v>220</v>
      </c>
      <c r="L38" s="70" t="s">
        <v>221</v>
      </c>
      <c r="M38" s="83">
        <v>4</v>
      </c>
      <c r="N38" s="73" t="s">
        <v>220</v>
      </c>
      <c r="O38" s="70" t="s">
        <v>221</v>
      </c>
      <c r="P38" s="83">
        <v>4</v>
      </c>
      <c r="Q38" s="73" t="s">
        <v>220</v>
      </c>
      <c r="R38" s="70" t="s">
        <v>221</v>
      </c>
      <c r="U38" s="91">
        <f>COUNTIF(D36:D44,"3")</f>
        <v>2</v>
      </c>
      <c r="V38" s="91">
        <f>COUNTIF(G36:G44,"3")</f>
        <v>0</v>
      </c>
      <c r="W38" s="91">
        <f>COUNTIF(J36:J44,"3")</f>
        <v>0</v>
      </c>
      <c r="X38" s="91">
        <f>COUNTIF(M36:M44,"3")</f>
        <v>0</v>
      </c>
    </row>
    <row r="39" spans="1:24" ht="39.950000000000003" customHeight="1" x14ac:dyDescent="0.2">
      <c r="A39" s="245"/>
      <c r="B39" s="216"/>
      <c r="C39" s="33" t="s">
        <v>61</v>
      </c>
      <c r="D39" s="101">
        <v>4</v>
      </c>
      <c r="E39" s="73" t="s">
        <v>222</v>
      </c>
      <c r="F39" s="70" t="s">
        <v>223</v>
      </c>
      <c r="G39" s="78">
        <v>4</v>
      </c>
      <c r="H39" s="73" t="s">
        <v>222</v>
      </c>
      <c r="I39" s="70" t="s">
        <v>223</v>
      </c>
      <c r="J39" s="81">
        <v>4</v>
      </c>
      <c r="K39" s="73" t="s">
        <v>222</v>
      </c>
      <c r="L39" s="70" t="s">
        <v>223</v>
      </c>
      <c r="M39" s="83">
        <v>4</v>
      </c>
      <c r="N39" s="73" t="s">
        <v>222</v>
      </c>
      <c r="O39" s="70" t="s">
        <v>223</v>
      </c>
      <c r="P39" s="83">
        <v>4</v>
      </c>
      <c r="Q39" s="73" t="s">
        <v>222</v>
      </c>
      <c r="R39" s="70" t="s">
        <v>223</v>
      </c>
      <c r="U39" s="91">
        <f>COUNTIF(D36:D44,"4")</f>
        <v>7</v>
      </c>
      <c r="V39" s="91">
        <f>COUNTIF(G36:G44,"4")</f>
        <v>9</v>
      </c>
      <c r="W39" s="91">
        <f>COUNTIF(J36:J44,"4")</f>
        <v>9</v>
      </c>
      <c r="X39" s="91">
        <f>COUNTIF(M36:M44,"4")</f>
        <v>9</v>
      </c>
    </row>
    <row r="40" spans="1:24" ht="39.950000000000003" customHeight="1" x14ac:dyDescent="0.2">
      <c r="A40" s="245"/>
      <c r="B40" s="216"/>
      <c r="C40" s="33" t="s">
        <v>62</v>
      </c>
      <c r="D40" s="101">
        <v>3</v>
      </c>
      <c r="E40" s="73" t="s">
        <v>224</v>
      </c>
      <c r="F40" s="70" t="s">
        <v>225</v>
      </c>
      <c r="G40" s="78">
        <v>4</v>
      </c>
      <c r="H40" s="73" t="s">
        <v>224</v>
      </c>
      <c r="I40" s="70" t="s">
        <v>225</v>
      </c>
      <c r="J40" s="81">
        <v>4</v>
      </c>
      <c r="K40" s="73" t="s">
        <v>224</v>
      </c>
      <c r="L40" s="70" t="s">
        <v>225</v>
      </c>
      <c r="M40" s="83">
        <v>4</v>
      </c>
      <c r="N40" s="73" t="s">
        <v>224</v>
      </c>
      <c r="O40" s="70" t="s">
        <v>225</v>
      </c>
      <c r="P40" s="83">
        <v>4</v>
      </c>
      <c r="Q40" s="73" t="s">
        <v>224</v>
      </c>
      <c r="R40" s="70" t="s">
        <v>225</v>
      </c>
    </row>
    <row r="41" spans="1:24" ht="39.950000000000003" customHeight="1" x14ac:dyDescent="0.2">
      <c r="A41" s="245"/>
      <c r="B41" s="216"/>
      <c r="C41" s="33" t="s">
        <v>63</v>
      </c>
      <c r="D41" s="101">
        <v>3</v>
      </c>
      <c r="E41" s="73" t="s">
        <v>226</v>
      </c>
      <c r="F41" s="70" t="s">
        <v>228</v>
      </c>
      <c r="G41" s="78">
        <v>4</v>
      </c>
      <c r="H41" s="73" t="s">
        <v>226</v>
      </c>
      <c r="I41" s="70" t="s">
        <v>228</v>
      </c>
      <c r="J41" s="81">
        <v>4</v>
      </c>
      <c r="K41" s="73" t="s">
        <v>226</v>
      </c>
      <c r="L41" s="70" t="s">
        <v>228</v>
      </c>
      <c r="M41" s="83">
        <v>4</v>
      </c>
      <c r="N41" s="73" t="s">
        <v>226</v>
      </c>
      <c r="O41" s="70" t="s">
        <v>228</v>
      </c>
      <c r="P41" s="83">
        <v>4</v>
      </c>
      <c r="Q41" s="73" t="s">
        <v>226</v>
      </c>
      <c r="R41" s="70" t="s">
        <v>228</v>
      </c>
    </row>
    <row r="42" spans="1:24" ht="39.950000000000003" customHeight="1" x14ac:dyDescent="0.2">
      <c r="A42" s="245"/>
      <c r="B42" s="216"/>
      <c r="C42" s="33" t="s">
        <v>64</v>
      </c>
      <c r="D42" s="101">
        <v>4</v>
      </c>
      <c r="E42" s="73" t="s">
        <v>227</v>
      </c>
      <c r="F42" s="70" t="s">
        <v>189</v>
      </c>
      <c r="G42" s="78">
        <v>4</v>
      </c>
      <c r="H42" s="73" t="s">
        <v>227</v>
      </c>
      <c r="I42" s="70" t="s">
        <v>189</v>
      </c>
      <c r="J42" s="81">
        <v>4</v>
      </c>
      <c r="K42" s="73" t="s">
        <v>227</v>
      </c>
      <c r="L42" s="70" t="s">
        <v>189</v>
      </c>
      <c r="M42" s="83">
        <v>4</v>
      </c>
      <c r="N42" s="73" t="s">
        <v>227</v>
      </c>
      <c r="O42" s="70" t="s">
        <v>189</v>
      </c>
      <c r="P42" s="83">
        <v>4</v>
      </c>
      <c r="Q42" s="73" t="s">
        <v>227</v>
      </c>
      <c r="R42" s="70" t="s">
        <v>189</v>
      </c>
    </row>
    <row r="43" spans="1:24" ht="39.950000000000003" customHeight="1" x14ac:dyDescent="0.2">
      <c r="A43" s="245"/>
      <c r="B43" s="216"/>
      <c r="C43" s="33" t="s">
        <v>65</v>
      </c>
      <c r="D43" s="101">
        <v>4</v>
      </c>
      <c r="E43" s="73" t="s">
        <v>230</v>
      </c>
      <c r="F43" s="70" t="s">
        <v>189</v>
      </c>
      <c r="G43" s="78">
        <v>4</v>
      </c>
      <c r="H43" s="73" t="s">
        <v>230</v>
      </c>
      <c r="I43" s="70" t="s">
        <v>189</v>
      </c>
      <c r="J43" s="81">
        <v>4</v>
      </c>
      <c r="K43" s="73" t="s">
        <v>230</v>
      </c>
      <c r="L43" s="70" t="s">
        <v>189</v>
      </c>
      <c r="M43" s="83">
        <v>4</v>
      </c>
      <c r="N43" s="73" t="s">
        <v>230</v>
      </c>
      <c r="O43" s="70" t="s">
        <v>189</v>
      </c>
      <c r="P43" s="83">
        <v>4</v>
      </c>
      <c r="Q43" s="73" t="s">
        <v>230</v>
      </c>
      <c r="R43" s="70" t="s">
        <v>189</v>
      </c>
    </row>
    <row r="44" spans="1:24" ht="39.950000000000003" customHeight="1" x14ac:dyDescent="0.2">
      <c r="A44" s="245"/>
      <c r="B44" s="217"/>
      <c r="C44" s="33" t="s">
        <v>66</v>
      </c>
      <c r="D44" s="101">
        <v>4</v>
      </c>
      <c r="E44" s="73" t="s">
        <v>231</v>
      </c>
      <c r="F44" s="70" t="s">
        <v>232</v>
      </c>
      <c r="G44" s="78">
        <v>4</v>
      </c>
      <c r="H44" s="73" t="s">
        <v>231</v>
      </c>
      <c r="I44" s="70" t="s">
        <v>232</v>
      </c>
      <c r="J44" s="81">
        <v>4</v>
      </c>
      <c r="K44" s="73" t="s">
        <v>231</v>
      </c>
      <c r="L44" s="70" t="s">
        <v>232</v>
      </c>
      <c r="M44" s="83">
        <v>4</v>
      </c>
      <c r="N44" s="73" t="s">
        <v>231</v>
      </c>
      <c r="O44" s="70" t="s">
        <v>232</v>
      </c>
      <c r="P44" s="83">
        <v>4</v>
      </c>
      <c r="Q44" s="73" t="s">
        <v>231</v>
      </c>
      <c r="R44" s="70" t="s">
        <v>232</v>
      </c>
    </row>
    <row r="45" spans="1:24" ht="6.75" customHeight="1" x14ac:dyDescent="0.25">
      <c r="B45" s="228"/>
      <c r="C45" s="229"/>
      <c r="D45" s="229"/>
      <c r="E45" s="229"/>
      <c r="F45" s="229"/>
      <c r="G45" s="229"/>
      <c r="H45" s="229"/>
      <c r="I45" s="229"/>
      <c r="J45" s="229"/>
      <c r="K45" s="230"/>
      <c r="L45" s="99"/>
      <c r="M45" s="100"/>
      <c r="N45" s="99"/>
      <c r="O45" s="99"/>
      <c r="P45" s="100"/>
      <c r="Q45" s="99"/>
      <c r="R45" s="99"/>
    </row>
    <row r="46" spans="1:24" ht="18.75" x14ac:dyDescent="0.2">
      <c r="A46" s="245"/>
      <c r="B46" s="215"/>
      <c r="C46" s="34" t="s">
        <v>67</v>
      </c>
      <c r="D46" s="35"/>
      <c r="E46" s="35"/>
      <c r="F46" s="35"/>
      <c r="G46" s="35"/>
      <c r="H46" s="35"/>
      <c r="I46" s="35"/>
      <c r="J46" s="35"/>
      <c r="K46" s="36"/>
      <c r="L46" s="37"/>
      <c r="M46" s="35"/>
      <c r="N46" s="36"/>
      <c r="O46" s="37"/>
      <c r="P46" s="35"/>
      <c r="Q46" s="36"/>
      <c r="R46" s="37"/>
    </row>
    <row r="47" spans="1:24" ht="39.950000000000003" customHeight="1" x14ac:dyDescent="0.2">
      <c r="A47" s="245"/>
      <c r="B47" s="216"/>
      <c r="C47" s="32" t="s">
        <v>68</v>
      </c>
      <c r="D47" s="101">
        <v>4</v>
      </c>
      <c r="E47" s="44" t="s">
        <v>233</v>
      </c>
      <c r="F47" s="44" t="s">
        <v>234</v>
      </c>
      <c r="G47" s="78">
        <v>4</v>
      </c>
      <c r="H47" s="44" t="s">
        <v>233</v>
      </c>
      <c r="I47" s="44" t="s">
        <v>234</v>
      </c>
      <c r="J47" s="81">
        <v>4</v>
      </c>
      <c r="K47" s="44" t="s">
        <v>233</v>
      </c>
      <c r="L47" s="44" t="s">
        <v>234</v>
      </c>
      <c r="M47" s="83">
        <v>4</v>
      </c>
      <c r="N47" s="44" t="s">
        <v>233</v>
      </c>
      <c r="O47" s="44" t="s">
        <v>234</v>
      </c>
      <c r="P47" s="83">
        <v>4</v>
      </c>
      <c r="Q47" s="44" t="s">
        <v>233</v>
      </c>
      <c r="R47" s="44" t="s">
        <v>234</v>
      </c>
      <c r="U47" s="91">
        <f>COUNTIF(D47:D50,"1")</f>
        <v>0</v>
      </c>
      <c r="V47" s="91">
        <f>COUNTIF(G47:G50,"1")</f>
        <v>0</v>
      </c>
      <c r="W47" s="91">
        <f>COUNTIF(J47:J50,"1")</f>
        <v>0</v>
      </c>
      <c r="X47" s="91">
        <f>COUNTIF(M47:M50,"1")</f>
        <v>0</v>
      </c>
    </row>
    <row r="48" spans="1:24" ht="39.950000000000003" customHeight="1" x14ac:dyDescent="0.2">
      <c r="A48" s="245"/>
      <c r="B48" s="216"/>
      <c r="C48" s="33" t="s">
        <v>69</v>
      </c>
      <c r="D48" s="101">
        <v>4</v>
      </c>
      <c r="E48" s="45" t="s">
        <v>235</v>
      </c>
      <c r="F48" s="44" t="s">
        <v>236</v>
      </c>
      <c r="G48" s="78">
        <v>4</v>
      </c>
      <c r="H48" s="45" t="s">
        <v>235</v>
      </c>
      <c r="I48" s="44" t="s">
        <v>236</v>
      </c>
      <c r="J48" s="81">
        <v>4</v>
      </c>
      <c r="K48" s="45" t="s">
        <v>235</v>
      </c>
      <c r="L48" s="44" t="s">
        <v>236</v>
      </c>
      <c r="M48" s="83">
        <v>4</v>
      </c>
      <c r="N48" s="45" t="s">
        <v>235</v>
      </c>
      <c r="O48" s="44" t="s">
        <v>236</v>
      </c>
      <c r="P48" s="83">
        <v>4</v>
      </c>
      <c r="Q48" s="45" t="s">
        <v>235</v>
      </c>
      <c r="R48" s="44" t="s">
        <v>236</v>
      </c>
      <c r="U48" s="91">
        <f>COUNTIF(D47:D50,"2")</f>
        <v>0</v>
      </c>
      <c r="V48" s="91">
        <f>COUNTIF(G47:G50,"2")</f>
        <v>0</v>
      </c>
      <c r="W48" s="91">
        <f>COUNTIF(J47:J50,"2")</f>
        <v>0</v>
      </c>
      <c r="X48" s="91">
        <f>COUNTIF(M47:M50,"2")</f>
        <v>0</v>
      </c>
    </row>
    <row r="49" spans="1:24" ht="39.950000000000003" customHeight="1" x14ac:dyDescent="0.2">
      <c r="A49" s="245"/>
      <c r="B49" s="216"/>
      <c r="C49" s="33" t="s">
        <v>70</v>
      </c>
      <c r="D49" s="101">
        <v>3</v>
      </c>
      <c r="E49" s="45" t="s">
        <v>237</v>
      </c>
      <c r="F49" s="44" t="s">
        <v>238</v>
      </c>
      <c r="G49" s="78">
        <v>3</v>
      </c>
      <c r="H49" s="45" t="s">
        <v>237</v>
      </c>
      <c r="I49" s="44" t="s">
        <v>238</v>
      </c>
      <c r="J49" s="81">
        <v>3</v>
      </c>
      <c r="K49" s="45" t="s">
        <v>237</v>
      </c>
      <c r="L49" s="44" t="s">
        <v>238</v>
      </c>
      <c r="M49" s="83">
        <v>3</v>
      </c>
      <c r="N49" s="45" t="s">
        <v>237</v>
      </c>
      <c r="O49" s="44" t="s">
        <v>238</v>
      </c>
      <c r="P49" s="83">
        <v>3</v>
      </c>
      <c r="Q49" s="45" t="s">
        <v>237</v>
      </c>
      <c r="R49" s="44" t="s">
        <v>238</v>
      </c>
      <c r="U49" s="91">
        <f>COUNTIF(D47:D50,"3")</f>
        <v>2</v>
      </c>
      <c r="V49" s="91">
        <f>COUNTIF(G47:G50,"3")</f>
        <v>2</v>
      </c>
      <c r="W49" s="91">
        <f>COUNTIF(J47:J50,"3")</f>
        <v>2</v>
      </c>
      <c r="X49" s="91">
        <f>COUNTIF(M47:M50,"3")</f>
        <v>1</v>
      </c>
    </row>
    <row r="50" spans="1:24" ht="39.950000000000003" customHeight="1" x14ac:dyDescent="0.2">
      <c r="A50" s="245"/>
      <c r="B50" s="217"/>
      <c r="C50" s="33" t="s">
        <v>71</v>
      </c>
      <c r="D50" s="101">
        <v>3</v>
      </c>
      <c r="E50" s="45" t="s">
        <v>239</v>
      </c>
      <c r="F50" s="44" t="s">
        <v>238</v>
      </c>
      <c r="G50" s="78">
        <v>3</v>
      </c>
      <c r="H50" s="45" t="s">
        <v>239</v>
      </c>
      <c r="I50" s="44" t="s">
        <v>238</v>
      </c>
      <c r="J50" s="81">
        <v>3</v>
      </c>
      <c r="K50" s="45" t="s">
        <v>239</v>
      </c>
      <c r="L50" s="44" t="s">
        <v>238</v>
      </c>
      <c r="M50" s="83">
        <v>4</v>
      </c>
      <c r="N50" s="45" t="s">
        <v>239</v>
      </c>
      <c r="O50" s="44" t="s">
        <v>238</v>
      </c>
      <c r="P50" s="83">
        <v>4</v>
      </c>
      <c r="Q50" s="45" t="s">
        <v>239</v>
      </c>
      <c r="R50" s="44" t="s">
        <v>238</v>
      </c>
      <c r="U50" s="91">
        <f>COUNTIF(D47:D50,"4")</f>
        <v>2</v>
      </c>
      <c r="V50" s="91">
        <f>COUNTIF(G47:G50,"4")</f>
        <v>2</v>
      </c>
      <c r="W50" s="91">
        <f>COUNTIF(J47:J50,"4")</f>
        <v>2</v>
      </c>
      <c r="X50" s="91">
        <f>COUNTIF(M47:M50,"4")</f>
        <v>3</v>
      </c>
    </row>
    <row r="51" spans="1:24" ht="8.25" customHeight="1" x14ac:dyDescent="0.25">
      <c r="B51" s="228"/>
      <c r="C51" s="229"/>
      <c r="D51" s="229"/>
      <c r="E51" s="229"/>
      <c r="F51" s="229"/>
      <c r="G51" s="229"/>
      <c r="H51" s="229"/>
      <c r="I51" s="229"/>
      <c r="J51" s="229"/>
      <c r="K51" s="230"/>
      <c r="L51" s="99"/>
      <c r="M51" s="100"/>
      <c r="N51" s="99"/>
      <c r="O51" s="99"/>
      <c r="P51" s="100"/>
      <c r="Q51" s="99"/>
      <c r="R51" s="99"/>
    </row>
    <row r="52" spans="1:24" ht="24" customHeight="1" x14ac:dyDescent="0.2">
      <c r="B52" s="211" t="s">
        <v>26</v>
      </c>
      <c r="C52" s="212"/>
      <c r="D52" s="189">
        <v>2015</v>
      </c>
      <c r="E52" s="190"/>
      <c r="F52" s="191"/>
      <c r="G52" s="219">
        <v>2016</v>
      </c>
      <c r="H52" s="220"/>
      <c r="I52" s="221"/>
      <c r="J52" s="222">
        <v>2017</v>
      </c>
      <c r="K52" s="223"/>
      <c r="L52" s="224"/>
      <c r="M52" s="192">
        <v>2018</v>
      </c>
      <c r="N52" s="193"/>
      <c r="O52" s="194"/>
      <c r="P52" s="192">
        <v>2019</v>
      </c>
      <c r="Q52" s="193"/>
      <c r="R52" s="194"/>
    </row>
    <row r="53" spans="1:24" ht="33" customHeight="1" x14ac:dyDescent="0.2">
      <c r="B53" s="213"/>
      <c r="C53" s="214"/>
      <c r="D53" s="104" t="s">
        <v>34</v>
      </c>
      <c r="E53" s="39" t="s">
        <v>122</v>
      </c>
      <c r="F53" s="39" t="s">
        <v>125</v>
      </c>
      <c r="G53" s="104" t="s">
        <v>34</v>
      </c>
      <c r="H53" s="39" t="s">
        <v>122</v>
      </c>
      <c r="I53" s="39" t="s">
        <v>125</v>
      </c>
      <c r="J53" s="104" t="s">
        <v>34</v>
      </c>
      <c r="K53" s="39" t="s">
        <v>122</v>
      </c>
      <c r="L53" s="40" t="s">
        <v>125</v>
      </c>
      <c r="M53" s="104"/>
      <c r="N53" s="39"/>
      <c r="O53" s="40"/>
      <c r="P53" s="104"/>
      <c r="Q53" s="39"/>
      <c r="R53" s="40"/>
    </row>
    <row r="54" spans="1:24" ht="18.75" x14ac:dyDescent="0.2">
      <c r="A54" s="245"/>
      <c r="B54" s="105"/>
      <c r="C54" s="188" t="s">
        <v>74</v>
      </c>
      <c r="D54" s="187"/>
      <c r="E54" s="187"/>
      <c r="F54" s="187"/>
      <c r="G54" s="187"/>
      <c r="H54" s="187"/>
      <c r="I54" s="187"/>
      <c r="J54" s="187"/>
      <c r="K54" s="187"/>
      <c r="L54" s="106"/>
      <c r="M54" s="107"/>
      <c r="N54" s="107"/>
      <c r="O54" s="106"/>
      <c r="P54" s="107"/>
      <c r="Q54" s="107"/>
      <c r="R54" s="106"/>
    </row>
    <row r="55" spans="1:24" ht="30" customHeight="1" x14ac:dyDescent="0.2">
      <c r="A55" s="245"/>
      <c r="B55" s="108"/>
      <c r="C55" s="32" t="s">
        <v>75</v>
      </c>
      <c r="D55" s="101">
        <v>4</v>
      </c>
      <c r="E55" s="70" t="s">
        <v>240</v>
      </c>
      <c r="F55" s="70" t="s">
        <v>189</v>
      </c>
      <c r="G55" s="78">
        <v>4</v>
      </c>
      <c r="H55" s="70" t="s">
        <v>240</v>
      </c>
      <c r="I55" s="70" t="s">
        <v>189</v>
      </c>
      <c r="J55" s="81">
        <v>4</v>
      </c>
      <c r="K55" s="70" t="s">
        <v>240</v>
      </c>
      <c r="L55" s="70" t="s">
        <v>189</v>
      </c>
      <c r="M55" s="83">
        <v>4</v>
      </c>
      <c r="N55" s="70" t="s">
        <v>240</v>
      </c>
      <c r="O55" s="70" t="s">
        <v>189</v>
      </c>
      <c r="P55" s="83">
        <v>4</v>
      </c>
      <c r="Q55" s="70" t="s">
        <v>240</v>
      </c>
      <c r="R55" s="70" t="s">
        <v>189</v>
      </c>
      <c r="U55" s="91">
        <f>COUNTIF(D55:D59,"1")</f>
        <v>0</v>
      </c>
      <c r="V55" s="91">
        <f>COUNTIF(G55:G59,"1")</f>
        <v>0</v>
      </c>
      <c r="W55" s="91">
        <f>COUNTIF(J55:J59,"1")</f>
        <v>0</v>
      </c>
      <c r="X55" s="91">
        <f>COUNTIF(M55:M59,"1")</f>
        <v>0</v>
      </c>
    </row>
    <row r="56" spans="1:24" ht="30" customHeight="1" x14ac:dyDescent="0.2">
      <c r="A56" s="245"/>
      <c r="B56" s="108"/>
      <c r="C56" s="33" t="s">
        <v>76</v>
      </c>
      <c r="D56" s="101">
        <v>4</v>
      </c>
      <c r="E56" s="73" t="s">
        <v>241</v>
      </c>
      <c r="F56" s="70" t="s">
        <v>242</v>
      </c>
      <c r="G56" s="78">
        <v>4</v>
      </c>
      <c r="H56" s="73" t="s">
        <v>241</v>
      </c>
      <c r="I56" s="70" t="s">
        <v>242</v>
      </c>
      <c r="J56" s="81">
        <v>4</v>
      </c>
      <c r="K56" s="73" t="s">
        <v>241</v>
      </c>
      <c r="L56" s="70" t="s">
        <v>242</v>
      </c>
      <c r="M56" s="83">
        <v>4</v>
      </c>
      <c r="N56" s="73" t="s">
        <v>241</v>
      </c>
      <c r="O56" s="70" t="s">
        <v>242</v>
      </c>
      <c r="P56" s="83">
        <v>4</v>
      </c>
      <c r="Q56" s="73" t="s">
        <v>241</v>
      </c>
      <c r="R56" s="70" t="s">
        <v>242</v>
      </c>
      <c r="U56" s="91">
        <f>COUNTIF(D55:D59,"2")</f>
        <v>0</v>
      </c>
      <c r="V56" s="91">
        <f>COUNTIF(G55:G59,"2")</f>
        <v>0</v>
      </c>
      <c r="W56" s="91">
        <f>COUNTIF(J55:J59,"2")</f>
        <v>0</v>
      </c>
      <c r="X56" s="91">
        <f>COUNTIF(M55:M59,"2")</f>
        <v>0</v>
      </c>
    </row>
    <row r="57" spans="1:24" ht="30" customHeight="1" x14ac:dyDescent="0.2">
      <c r="A57" s="245"/>
      <c r="B57" s="108"/>
      <c r="C57" s="33" t="s">
        <v>77</v>
      </c>
      <c r="D57" s="101">
        <v>4</v>
      </c>
      <c r="E57" s="76" t="s">
        <v>243</v>
      </c>
      <c r="F57" s="70" t="s">
        <v>244</v>
      </c>
      <c r="G57" s="78">
        <v>4</v>
      </c>
      <c r="H57" s="76" t="s">
        <v>243</v>
      </c>
      <c r="I57" s="70" t="s">
        <v>244</v>
      </c>
      <c r="J57" s="81">
        <v>4</v>
      </c>
      <c r="K57" s="76" t="s">
        <v>243</v>
      </c>
      <c r="L57" s="70" t="s">
        <v>244</v>
      </c>
      <c r="M57" s="83">
        <v>4</v>
      </c>
      <c r="N57" s="76" t="s">
        <v>243</v>
      </c>
      <c r="O57" s="70" t="s">
        <v>244</v>
      </c>
      <c r="P57" s="83">
        <v>4</v>
      </c>
      <c r="Q57" s="76" t="s">
        <v>243</v>
      </c>
      <c r="R57" s="70" t="s">
        <v>244</v>
      </c>
      <c r="U57" s="91">
        <f>COUNTIF(D55:D59,"3")</f>
        <v>0</v>
      </c>
      <c r="V57" s="91">
        <f>COUNTIF(G55:G59,"3")</f>
        <v>0</v>
      </c>
      <c r="W57" s="91">
        <f>COUNTIF(J55:J59,"3")</f>
        <v>0</v>
      </c>
      <c r="X57" s="91">
        <f>COUNTIF(M55:M59,"3")</f>
        <v>0</v>
      </c>
    </row>
    <row r="58" spans="1:24" ht="30" customHeight="1" x14ac:dyDescent="0.2">
      <c r="A58" s="245"/>
      <c r="B58" s="108"/>
      <c r="C58" s="33" t="s">
        <v>78</v>
      </c>
      <c r="D58" s="101">
        <v>4</v>
      </c>
      <c r="E58" s="73" t="s">
        <v>245</v>
      </c>
      <c r="F58" s="76" t="s">
        <v>246</v>
      </c>
      <c r="G58" s="78">
        <v>4</v>
      </c>
      <c r="H58" s="73" t="s">
        <v>245</v>
      </c>
      <c r="I58" s="76" t="s">
        <v>246</v>
      </c>
      <c r="J58" s="81">
        <v>4</v>
      </c>
      <c r="K58" s="73" t="s">
        <v>245</v>
      </c>
      <c r="L58" s="76" t="s">
        <v>246</v>
      </c>
      <c r="M58" s="83">
        <v>4</v>
      </c>
      <c r="N58" s="73" t="s">
        <v>245</v>
      </c>
      <c r="O58" s="76" t="s">
        <v>246</v>
      </c>
      <c r="P58" s="83">
        <v>4</v>
      </c>
      <c r="Q58" s="73" t="s">
        <v>245</v>
      </c>
      <c r="R58" s="76" t="s">
        <v>246</v>
      </c>
      <c r="U58" s="91">
        <f>COUNTIF(D55:D59,"4")</f>
        <v>5</v>
      </c>
      <c r="V58" s="91">
        <f>COUNTIF(G55:G59,"4")</f>
        <v>5</v>
      </c>
      <c r="W58" s="91">
        <f>COUNTIF(J55:J59,"4")</f>
        <v>5</v>
      </c>
      <c r="X58" s="91">
        <f>COUNTIF(M55:M59,"4")</f>
        <v>5</v>
      </c>
    </row>
    <row r="59" spans="1:24" ht="30" customHeight="1" x14ac:dyDescent="0.2">
      <c r="A59" s="245"/>
      <c r="B59" s="109"/>
      <c r="C59" s="33" t="s">
        <v>79</v>
      </c>
      <c r="D59" s="101">
        <v>4</v>
      </c>
      <c r="E59" s="73" t="s">
        <v>247</v>
      </c>
      <c r="F59" s="76" t="s">
        <v>248</v>
      </c>
      <c r="G59" s="78">
        <v>4</v>
      </c>
      <c r="H59" s="73" t="s">
        <v>247</v>
      </c>
      <c r="I59" s="76" t="s">
        <v>248</v>
      </c>
      <c r="J59" s="81">
        <v>4</v>
      </c>
      <c r="K59" s="73" t="s">
        <v>247</v>
      </c>
      <c r="L59" s="76" t="s">
        <v>248</v>
      </c>
      <c r="M59" s="83">
        <v>4</v>
      </c>
      <c r="N59" s="73" t="s">
        <v>247</v>
      </c>
      <c r="O59" s="76" t="s">
        <v>248</v>
      </c>
      <c r="P59" s="83">
        <v>4</v>
      </c>
      <c r="Q59" s="73" t="s">
        <v>247</v>
      </c>
      <c r="R59" s="76" t="s">
        <v>248</v>
      </c>
    </row>
    <row r="60" spans="1:24" ht="6.75" customHeight="1" x14ac:dyDescent="0.25">
      <c r="B60" s="185"/>
      <c r="C60" s="186"/>
      <c r="D60" s="110"/>
      <c r="E60" s="111"/>
      <c r="F60" s="111"/>
      <c r="G60" s="110"/>
      <c r="H60" s="111"/>
      <c r="I60" s="111"/>
      <c r="J60" s="110"/>
      <c r="K60" s="111"/>
      <c r="M60" s="110"/>
      <c r="N60" s="111"/>
      <c r="P60" s="110"/>
      <c r="Q60" s="111"/>
    </row>
    <row r="61" spans="1:24" ht="18.75" x14ac:dyDescent="0.2">
      <c r="A61" s="245"/>
      <c r="B61" s="105"/>
      <c r="C61" s="188" t="s">
        <v>80</v>
      </c>
      <c r="D61" s="187"/>
      <c r="E61" s="187"/>
      <c r="F61" s="187"/>
      <c r="G61" s="187"/>
      <c r="H61" s="187"/>
      <c r="I61" s="187"/>
      <c r="J61" s="187"/>
      <c r="K61" s="195"/>
      <c r="L61" s="107"/>
      <c r="M61" s="107"/>
      <c r="N61" s="107"/>
      <c r="O61" s="107"/>
      <c r="P61" s="107"/>
      <c r="Q61" s="107"/>
      <c r="R61" s="107"/>
    </row>
    <row r="62" spans="1:24" ht="30" customHeight="1" x14ac:dyDescent="0.2">
      <c r="A62" s="245"/>
      <c r="B62" s="113"/>
      <c r="C62" s="32" t="s">
        <v>81</v>
      </c>
      <c r="D62" s="101">
        <v>3</v>
      </c>
      <c r="E62" s="70" t="s">
        <v>249</v>
      </c>
      <c r="F62" s="76" t="s">
        <v>250</v>
      </c>
      <c r="G62" s="78">
        <v>3</v>
      </c>
      <c r="H62" s="70" t="s">
        <v>249</v>
      </c>
      <c r="I62" s="76" t="s">
        <v>250</v>
      </c>
      <c r="J62" s="81">
        <v>4</v>
      </c>
      <c r="K62" s="70" t="s">
        <v>249</v>
      </c>
      <c r="L62" s="76" t="s">
        <v>250</v>
      </c>
      <c r="M62" s="83">
        <v>4</v>
      </c>
      <c r="N62" s="70" t="s">
        <v>249</v>
      </c>
      <c r="O62" s="76" t="s">
        <v>250</v>
      </c>
      <c r="P62" s="83">
        <v>4</v>
      </c>
      <c r="Q62" s="70" t="s">
        <v>249</v>
      </c>
      <c r="R62" s="76" t="s">
        <v>250</v>
      </c>
      <c r="U62" s="91">
        <f>COUNTIF(D62:D65,"1")</f>
        <v>0</v>
      </c>
      <c r="V62" s="91">
        <f>COUNTIF(G62:G65,"1")</f>
        <v>0</v>
      </c>
      <c r="W62" s="91">
        <f>COUNTIF(J62:J65,"1")</f>
        <v>0</v>
      </c>
      <c r="X62" s="91">
        <f>COUNTIF(M62:M65,"1")</f>
        <v>0</v>
      </c>
    </row>
    <row r="63" spans="1:24" ht="30" customHeight="1" x14ac:dyDescent="0.2">
      <c r="A63" s="245"/>
      <c r="B63" s="108"/>
      <c r="C63" s="33" t="s">
        <v>82</v>
      </c>
      <c r="D63" s="101">
        <v>3</v>
      </c>
      <c r="E63" s="73" t="s">
        <v>251</v>
      </c>
      <c r="F63" s="76" t="s">
        <v>252</v>
      </c>
      <c r="G63" s="78">
        <v>4</v>
      </c>
      <c r="H63" s="73" t="s">
        <v>251</v>
      </c>
      <c r="I63" s="76" t="s">
        <v>252</v>
      </c>
      <c r="J63" s="81">
        <v>3</v>
      </c>
      <c r="K63" s="73" t="s">
        <v>251</v>
      </c>
      <c r="L63" s="76" t="s">
        <v>252</v>
      </c>
      <c r="M63" s="83">
        <v>3</v>
      </c>
      <c r="N63" s="73" t="s">
        <v>251</v>
      </c>
      <c r="O63" s="76" t="s">
        <v>252</v>
      </c>
      <c r="P63" s="83">
        <v>3</v>
      </c>
      <c r="Q63" s="73" t="s">
        <v>251</v>
      </c>
      <c r="R63" s="76" t="s">
        <v>252</v>
      </c>
      <c r="U63" s="91">
        <f>COUNTIF(D62:D65,"2")</f>
        <v>0</v>
      </c>
      <c r="V63" s="91">
        <f>COUNTIF(G62:G65,"2")</f>
        <v>0</v>
      </c>
      <c r="W63" s="91">
        <f>COUNTIF(J62:J65,"2")</f>
        <v>0</v>
      </c>
      <c r="X63" s="91">
        <f>COUNTIF(M62:M65,"2")</f>
        <v>0</v>
      </c>
    </row>
    <row r="64" spans="1:24" ht="30" customHeight="1" x14ac:dyDescent="0.2">
      <c r="A64" s="245"/>
      <c r="B64" s="108"/>
      <c r="C64" s="33" t="s">
        <v>83</v>
      </c>
      <c r="D64" s="101">
        <v>4</v>
      </c>
      <c r="E64" s="73" t="s">
        <v>243</v>
      </c>
      <c r="F64" s="76" t="s">
        <v>253</v>
      </c>
      <c r="G64" s="78">
        <v>4</v>
      </c>
      <c r="H64" s="73" t="s">
        <v>243</v>
      </c>
      <c r="I64" s="76" t="s">
        <v>253</v>
      </c>
      <c r="J64" s="81">
        <v>4</v>
      </c>
      <c r="K64" s="73" t="s">
        <v>243</v>
      </c>
      <c r="L64" s="76" t="s">
        <v>253</v>
      </c>
      <c r="M64" s="83">
        <v>3</v>
      </c>
      <c r="N64" s="73" t="s">
        <v>243</v>
      </c>
      <c r="O64" s="76" t="s">
        <v>253</v>
      </c>
      <c r="P64" s="83">
        <v>3</v>
      </c>
      <c r="Q64" s="73" t="s">
        <v>243</v>
      </c>
      <c r="R64" s="76" t="s">
        <v>253</v>
      </c>
      <c r="U64" s="91">
        <f>COUNTIF(D62:D65,"3")</f>
        <v>2</v>
      </c>
      <c r="V64" s="91">
        <f>COUNTIF(G62:G65,"3")</f>
        <v>1</v>
      </c>
      <c r="W64" s="91">
        <f>COUNTIF(J62:J65,"3")</f>
        <v>1</v>
      </c>
      <c r="X64" s="91">
        <f>COUNTIF(M62:M65,"3")</f>
        <v>2</v>
      </c>
    </row>
    <row r="65" spans="1:24" ht="30" customHeight="1" x14ac:dyDescent="0.2">
      <c r="A65" s="245"/>
      <c r="B65" s="109"/>
      <c r="C65" s="33" t="s">
        <v>84</v>
      </c>
      <c r="D65" s="101">
        <v>4</v>
      </c>
      <c r="E65" s="76" t="s">
        <v>254</v>
      </c>
      <c r="F65" s="76" t="s">
        <v>255</v>
      </c>
      <c r="G65" s="78">
        <v>4</v>
      </c>
      <c r="H65" s="76" t="s">
        <v>254</v>
      </c>
      <c r="I65" s="76" t="s">
        <v>255</v>
      </c>
      <c r="J65" s="81">
        <v>4</v>
      </c>
      <c r="K65" s="76" t="s">
        <v>254</v>
      </c>
      <c r="L65" s="76" t="s">
        <v>255</v>
      </c>
      <c r="M65" s="83">
        <v>4</v>
      </c>
      <c r="N65" s="76" t="s">
        <v>254</v>
      </c>
      <c r="O65" s="76" t="s">
        <v>255</v>
      </c>
      <c r="P65" s="83">
        <v>4</v>
      </c>
      <c r="Q65" s="76" t="s">
        <v>254</v>
      </c>
      <c r="R65" s="76" t="s">
        <v>255</v>
      </c>
      <c r="U65" s="91">
        <f>COUNTIF(D62:D65,"4")</f>
        <v>2</v>
      </c>
      <c r="V65" s="91">
        <f>COUNTIF(G62:G65,"4")</f>
        <v>3</v>
      </c>
      <c r="W65" s="91">
        <f>COUNTIF(J62:J65,"4")</f>
        <v>3</v>
      </c>
      <c r="X65" s="91">
        <f>COUNTIF(M62:M65,"4")</f>
        <v>2</v>
      </c>
    </row>
    <row r="66" spans="1:24" ht="9" customHeight="1" x14ac:dyDescent="0.25">
      <c r="B66" s="199"/>
      <c r="C66" s="200"/>
      <c r="D66" s="200"/>
      <c r="E66" s="200"/>
      <c r="F66" s="200"/>
      <c r="G66" s="200"/>
      <c r="H66" s="200"/>
      <c r="I66" s="200"/>
      <c r="J66" s="200"/>
      <c r="K66" s="201"/>
      <c r="L66" s="99"/>
      <c r="M66" s="100"/>
      <c r="N66" s="99"/>
      <c r="O66" s="99"/>
      <c r="P66" s="100"/>
      <c r="Q66" s="99"/>
      <c r="R66" s="99"/>
    </row>
    <row r="67" spans="1:24" ht="18.75" x14ac:dyDescent="0.2">
      <c r="A67" s="245"/>
      <c r="B67" s="105"/>
      <c r="C67" s="188" t="s">
        <v>167</v>
      </c>
      <c r="D67" s="187"/>
      <c r="E67" s="187"/>
      <c r="F67" s="187"/>
      <c r="G67" s="187"/>
      <c r="H67" s="187"/>
      <c r="I67" s="187"/>
      <c r="J67" s="187"/>
      <c r="K67" s="195"/>
      <c r="L67" s="114"/>
      <c r="M67" s="114"/>
      <c r="N67" s="114"/>
      <c r="O67" s="114"/>
      <c r="P67" s="114"/>
      <c r="Q67" s="114"/>
      <c r="R67" s="114"/>
    </row>
    <row r="68" spans="1:24" ht="30" customHeight="1" x14ac:dyDescent="0.2">
      <c r="A68" s="245"/>
      <c r="B68" s="108"/>
      <c r="C68" s="32" t="s">
        <v>85</v>
      </c>
      <c r="D68" s="101">
        <v>4</v>
      </c>
      <c r="E68" s="70" t="s">
        <v>256</v>
      </c>
      <c r="F68" s="76" t="s">
        <v>257</v>
      </c>
      <c r="G68" s="78">
        <v>4</v>
      </c>
      <c r="H68" s="70" t="s">
        <v>256</v>
      </c>
      <c r="I68" s="76" t="s">
        <v>257</v>
      </c>
      <c r="J68" s="81">
        <v>4</v>
      </c>
      <c r="K68" s="70" t="s">
        <v>256</v>
      </c>
      <c r="L68" s="76" t="s">
        <v>257</v>
      </c>
      <c r="M68" s="83">
        <v>4</v>
      </c>
      <c r="N68" s="70" t="s">
        <v>256</v>
      </c>
      <c r="O68" s="76" t="s">
        <v>257</v>
      </c>
      <c r="P68" s="83">
        <v>4</v>
      </c>
      <c r="Q68" s="70" t="s">
        <v>256</v>
      </c>
      <c r="R68" s="76" t="s">
        <v>257</v>
      </c>
      <c r="U68" s="91">
        <f>COUNTIF(D68:D71,"1")</f>
        <v>0</v>
      </c>
      <c r="V68" s="91">
        <f>COUNTIF(G68:G71,"1")</f>
        <v>0</v>
      </c>
      <c r="W68" s="91">
        <f>COUNTIF(J68:J71,"1")</f>
        <v>0</v>
      </c>
      <c r="X68" s="91">
        <f>COUNTIF(M68:M71,"1")</f>
        <v>0</v>
      </c>
    </row>
    <row r="69" spans="1:24" ht="30" customHeight="1" x14ac:dyDescent="0.2">
      <c r="A69" s="245"/>
      <c r="B69" s="108"/>
      <c r="C69" s="33" t="s">
        <v>86</v>
      </c>
      <c r="D69" s="101">
        <v>4</v>
      </c>
      <c r="E69" s="76" t="s">
        <v>258</v>
      </c>
      <c r="F69" s="76" t="s">
        <v>259</v>
      </c>
      <c r="G69" s="78">
        <v>4</v>
      </c>
      <c r="H69" s="76" t="s">
        <v>258</v>
      </c>
      <c r="I69" s="76" t="s">
        <v>259</v>
      </c>
      <c r="J69" s="81">
        <v>4</v>
      </c>
      <c r="K69" s="76" t="s">
        <v>258</v>
      </c>
      <c r="L69" s="76" t="s">
        <v>259</v>
      </c>
      <c r="M69" s="83">
        <v>4</v>
      </c>
      <c r="N69" s="76" t="s">
        <v>258</v>
      </c>
      <c r="O69" s="76" t="s">
        <v>259</v>
      </c>
      <c r="P69" s="83">
        <v>4</v>
      </c>
      <c r="Q69" s="76" t="s">
        <v>258</v>
      </c>
      <c r="R69" s="76" t="s">
        <v>259</v>
      </c>
      <c r="U69" s="91">
        <f>COUNTIF(D68:D71,"2")</f>
        <v>0</v>
      </c>
      <c r="V69" s="91">
        <f>COUNTIF(G68:G71,"2")</f>
        <v>0</v>
      </c>
      <c r="W69" s="91">
        <f>COUNTIF(J68:J71,"2")</f>
        <v>0</v>
      </c>
      <c r="X69" s="91">
        <f>COUNTIF(M68:M71,"2")</f>
        <v>0</v>
      </c>
    </row>
    <row r="70" spans="1:24" ht="30" customHeight="1" x14ac:dyDescent="0.2">
      <c r="A70" s="245"/>
      <c r="B70" s="108"/>
      <c r="C70" s="33" t="s">
        <v>87</v>
      </c>
      <c r="D70" s="101">
        <v>3</v>
      </c>
      <c r="E70" s="73" t="s">
        <v>260</v>
      </c>
      <c r="F70" s="76" t="s">
        <v>261</v>
      </c>
      <c r="G70" s="78">
        <v>4</v>
      </c>
      <c r="H70" s="73" t="s">
        <v>260</v>
      </c>
      <c r="I70" s="76" t="s">
        <v>261</v>
      </c>
      <c r="J70" s="81">
        <v>4</v>
      </c>
      <c r="K70" s="73" t="s">
        <v>260</v>
      </c>
      <c r="L70" s="76" t="s">
        <v>261</v>
      </c>
      <c r="M70" s="83">
        <v>4</v>
      </c>
      <c r="N70" s="73" t="s">
        <v>260</v>
      </c>
      <c r="O70" s="76" t="s">
        <v>261</v>
      </c>
      <c r="P70" s="83">
        <v>4</v>
      </c>
      <c r="Q70" s="73" t="s">
        <v>260</v>
      </c>
      <c r="R70" s="76" t="s">
        <v>261</v>
      </c>
      <c r="U70" s="91">
        <f>COUNTIF(D68:D71,"3")</f>
        <v>1</v>
      </c>
      <c r="V70" s="91">
        <f>COUNTIF(G68:G71,"3")</f>
        <v>0</v>
      </c>
      <c r="W70" s="91">
        <f>COUNTIF(J68:J71,"3")</f>
        <v>0</v>
      </c>
      <c r="X70" s="91">
        <f>COUNTIF(M68:M71,"3")</f>
        <v>0</v>
      </c>
    </row>
    <row r="71" spans="1:24" ht="30" customHeight="1" x14ac:dyDescent="0.2">
      <c r="A71" s="245"/>
      <c r="B71" s="109"/>
      <c r="C71" s="33" t="s">
        <v>88</v>
      </c>
      <c r="D71" s="101">
        <v>4</v>
      </c>
      <c r="E71" s="76" t="s">
        <v>262</v>
      </c>
      <c r="F71" s="76" t="s">
        <v>263</v>
      </c>
      <c r="G71" s="78">
        <v>4</v>
      </c>
      <c r="H71" s="76" t="s">
        <v>262</v>
      </c>
      <c r="I71" s="76" t="s">
        <v>263</v>
      </c>
      <c r="J71" s="81">
        <v>4</v>
      </c>
      <c r="K71" s="76" t="s">
        <v>262</v>
      </c>
      <c r="L71" s="76" t="s">
        <v>263</v>
      </c>
      <c r="M71" s="83">
        <v>4</v>
      </c>
      <c r="N71" s="76" t="s">
        <v>262</v>
      </c>
      <c r="O71" s="76" t="s">
        <v>263</v>
      </c>
      <c r="P71" s="83">
        <v>4</v>
      </c>
      <c r="Q71" s="76" t="s">
        <v>262</v>
      </c>
      <c r="R71" s="76" t="s">
        <v>263</v>
      </c>
      <c r="U71" s="91">
        <f>COUNTIF(D68:D71,"4")</f>
        <v>3</v>
      </c>
      <c r="V71" s="91">
        <f>COUNTIF(G68:G71,"4")</f>
        <v>4</v>
      </c>
      <c r="W71" s="91">
        <f>COUNTIF(J68:J71,"4")</f>
        <v>4</v>
      </c>
      <c r="X71" s="91">
        <f>COUNTIF(M68:M71,"4")</f>
        <v>4</v>
      </c>
    </row>
    <row r="72" spans="1:24" ht="8.25" customHeight="1" x14ac:dyDescent="0.25">
      <c r="B72" s="199"/>
      <c r="C72" s="200"/>
      <c r="D72" s="200"/>
      <c r="E72" s="200"/>
      <c r="F72" s="200"/>
      <c r="G72" s="200"/>
      <c r="H72" s="200"/>
      <c r="I72" s="200"/>
      <c r="J72" s="200"/>
      <c r="K72" s="201"/>
      <c r="L72" s="99"/>
      <c r="M72" s="100"/>
      <c r="N72" s="99"/>
      <c r="O72" s="99"/>
      <c r="P72" s="100"/>
      <c r="Q72" s="99"/>
      <c r="R72" s="99"/>
    </row>
    <row r="73" spans="1:24" ht="18.75" x14ac:dyDescent="0.2">
      <c r="A73" s="245"/>
      <c r="B73" s="105"/>
      <c r="C73" s="188" t="s">
        <v>89</v>
      </c>
      <c r="D73" s="187"/>
      <c r="E73" s="187"/>
      <c r="F73" s="187"/>
      <c r="G73" s="187"/>
      <c r="H73" s="187"/>
      <c r="I73" s="187"/>
      <c r="J73" s="187"/>
      <c r="K73" s="195"/>
      <c r="L73" s="107"/>
      <c r="M73" s="107"/>
      <c r="N73" s="107"/>
      <c r="O73" s="107"/>
      <c r="P73" s="107"/>
      <c r="Q73" s="107"/>
      <c r="R73" s="107"/>
    </row>
    <row r="74" spans="1:24" ht="30" customHeight="1" x14ac:dyDescent="0.2">
      <c r="A74" s="245"/>
      <c r="B74" s="108"/>
      <c r="C74" s="32" t="s">
        <v>90</v>
      </c>
      <c r="D74" s="101">
        <v>4</v>
      </c>
      <c r="E74" s="70" t="s">
        <v>264</v>
      </c>
      <c r="F74" s="76" t="s">
        <v>265</v>
      </c>
      <c r="G74" s="78">
        <v>4</v>
      </c>
      <c r="H74" s="70" t="s">
        <v>264</v>
      </c>
      <c r="I74" s="76" t="s">
        <v>265</v>
      </c>
      <c r="J74" s="81">
        <v>4</v>
      </c>
      <c r="K74" s="70" t="s">
        <v>264</v>
      </c>
      <c r="L74" s="76" t="s">
        <v>265</v>
      </c>
      <c r="M74" s="83">
        <v>4</v>
      </c>
      <c r="N74" s="70" t="s">
        <v>264</v>
      </c>
      <c r="O74" s="76" t="s">
        <v>265</v>
      </c>
      <c r="P74" s="83">
        <v>4</v>
      </c>
      <c r="Q74" s="70" t="s">
        <v>264</v>
      </c>
      <c r="R74" s="76" t="s">
        <v>265</v>
      </c>
      <c r="U74" s="91">
        <f>COUNTIF(D74:D79,"1")</f>
        <v>0</v>
      </c>
      <c r="V74" s="91">
        <f>COUNTIF(G74:G79,"1")</f>
        <v>0</v>
      </c>
      <c r="W74" s="91">
        <f>COUNTIF(J74:J79,"1")</f>
        <v>0</v>
      </c>
      <c r="X74" s="91">
        <f>COUNTIF(M74:M79,"1")</f>
        <v>0</v>
      </c>
    </row>
    <row r="75" spans="1:24" ht="30" customHeight="1" x14ac:dyDescent="0.2">
      <c r="A75" s="245"/>
      <c r="B75" s="108"/>
      <c r="C75" s="33" t="s">
        <v>91</v>
      </c>
      <c r="D75" s="101">
        <v>4</v>
      </c>
      <c r="E75" s="76" t="s">
        <v>266</v>
      </c>
      <c r="F75" s="69"/>
      <c r="G75" s="78">
        <v>4</v>
      </c>
      <c r="H75" s="76" t="s">
        <v>266</v>
      </c>
      <c r="I75" s="70"/>
      <c r="J75" s="81">
        <v>4</v>
      </c>
      <c r="K75" s="76" t="s">
        <v>266</v>
      </c>
      <c r="L75" s="75"/>
      <c r="M75" s="83">
        <v>4</v>
      </c>
      <c r="N75" s="76" t="s">
        <v>266</v>
      </c>
      <c r="O75" s="75"/>
      <c r="P75" s="83">
        <v>4</v>
      </c>
      <c r="Q75" s="76" t="s">
        <v>266</v>
      </c>
      <c r="R75" s="75"/>
      <c r="U75" s="91">
        <f>COUNTIF(D74:D79,"2")</f>
        <v>0</v>
      </c>
      <c r="V75" s="91">
        <f>COUNTIF(G74:G79,"2")</f>
        <v>0</v>
      </c>
      <c r="W75" s="91">
        <f>COUNTIF(J74:J79,"2")</f>
        <v>0</v>
      </c>
      <c r="X75" s="91">
        <f>COUNTIF(M74:M79,"2")</f>
        <v>0</v>
      </c>
    </row>
    <row r="76" spans="1:24" ht="30" customHeight="1" x14ac:dyDescent="0.2">
      <c r="A76" s="245"/>
      <c r="B76" s="108"/>
      <c r="C76" s="33" t="s">
        <v>92</v>
      </c>
      <c r="D76" s="101">
        <v>4</v>
      </c>
      <c r="E76" s="73" t="s">
        <v>267</v>
      </c>
      <c r="F76" s="76" t="s">
        <v>268</v>
      </c>
      <c r="G76" s="78">
        <v>4</v>
      </c>
      <c r="H76" s="73" t="s">
        <v>267</v>
      </c>
      <c r="I76" s="76" t="s">
        <v>268</v>
      </c>
      <c r="J76" s="81">
        <v>4</v>
      </c>
      <c r="K76" s="73" t="s">
        <v>267</v>
      </c>
      <c r="L76" s="76" t="s">
        <v>268</v>
      </c>
      <c r="M76" s="83">
        <v>4</v>
      </c>
      <c r="N76" s="73" t="s">
        <v>267</v>
      </c>
      <c r="O76" s="76" t="s">
        <v>268</v>
      </c>
      <c r="P76" s="83">
        <v>4</v>
      </c>
      <c r="Q76" s="73" t="s">
        <v>267</v>
      </c>
      <c r="R76" s="76" t="s">
        <v>268</v>
      </c>
      <c r="U76" s="91">
        <f>COUNTIF(D74:D79,"2")</f>
        <v>0</v>
      </c>
      <c r="V76" s="91">
        <f>COUNTIF(G74:G79,"3")</f>
        <v>1</v>
      </c>
      <c r="W76" s="91">
        <f>COUNTIF(J74:J79,"3")</f>
        <v>1</v>
      </c>
      <c r="X76" s="91">
        <f>COUNTIF(M74:M79,"3")</f>
        <v>1</v>
      </c>
    </row>
    <row r="77" spans="1:24" ht="30" customHeight="1" x14ac:dyDescent="0.2">
      <c r="A77" s="245"/>
      <c r="B77" s="108"/>
      <c r="C77" s="33" t="s">
        <v>93</v>
      </c>
      <c r="D77" s="101">
        <v>4</v>
      </c>
      <c r="E77" s="73" t="s">
        <v>269</v>
      </c>
      <c r="F77" s="76" t="s">
        <v>270</v>
      </c>
      <c r="G77" s="78">
        <v>4</v>
      </c>
      <c r="H77" s="73" t="s">
        <v>269</v>
      </c>
      <c r="I77" s="76" t="s">
        <v>270</v>
      </c>
      <c r="J77" s="81">
        <v>4</v>
      </c>
      <c r="K77" s="73" t="s">
        <v>269</v>
      </c>
      <c r="L77" s="76" t="s">
        <v>270</v>
      </c>
      <c r="M77" s="83">
        <v>4</v>
      </c>
      <c r="N77" s="73" t="s">
        <v>269</v>
      </c>
      <c r="O77" s="76" t="s">
        <v>270</v>
      </c>
      <c r="P77" s="83">
        <v>4</v>
      </c>
      <c r="Q77" s="73" t="s">
        <v>269</v>
      </c>
      <c r="R77" s="76" t="s">
        <v>270</v>
      </c>
      <c r="U77" s="91">
        <f>COUNTIF(D74:D79,"4")</f>
        <v>5</v>
      </c>
      <c r="V77" s="91">
        <f>COUNTIF(G74:G79,"4")</f>
        <v>5</v>
      </c>
      <c r="W77" s="91">
        <f>COUNTIF(J74:J79,"4")</f>
        <v>5</v>
      </c>
      <c r="X77" s="91">
        <f>COUNTIF(M74:M79,"4")</f>
        <v>5</v>
      </c>
    </row>
    <row r="78" spans="1:24" ht="30" customHeight="1" x14ac:dyDescent="0.2">
      <c r="A78" s="245"/>
      <c r="B78" s="113"/>
      <c r="C78" s="33" t="s">
        <v>94</v>
      </c>
      <c r="D78" s="101">
        <v>4</v>
      </c>
      <c r="E78" s="73" t="s">
        <v>271</v>
      </c>
      <c r="F78" s="76" t="s">
        <v>272</v>
      </c>
      <c r="G78" s="78">
        <v>4</v>
      </c>
      <c r="H78" s="73" t="s">
        <v>271</v>
      </c>
      <c r="I78" s="76" t="s">
        <v>272</v>
      </c>
      <c r="J78" s="81">
        <v>4</v>
      </c>
      <c r="K78" s="73" t="s">
        <v>271</v>
      </c>
      <c r="L78" s="76" t="s">
        <v>272</v>
      </c>
      <c r="M78" s="83">
        <v>4</v>
      </c>
      <c r="N78" s="73" t="s">
        <v>271</v>
      </c>
      <c r="O78" s="76" t="s">
        <v>272</v>
      </c>
      <c r="P78" s="83">
        <v>4</v>
      </c>
      <c r="Q78" s="73" t="s">
        <v>271</v>
      </c>
      <c r="R78" s="76" t="s">
        <v>272</v>
      </c>
    </row>
    <row r="79" spans="1:24" ht="30" customHeight="1" x14ac:dyDescent="0.2">
      <c r="A79" s="245"/>
      <c r="B79" s="109"/>
      <c r="C79" s="33" t="s">
        <v>95</v>
      </c>
      <c r="D79" s="101">
        <v>3</v>
      </c>
      <c r="E79" s="74" t="s">
        <v>273</v>
      </c>
      <c r="F79" s="69"/>
      <c r="G79" s="78">
        <v>3</v>
      </c>
      <c r="H79" s="74" t="s">
        <v>273</v>
      </c>
      <c r="I79" s="70"/>
      <c r="J79" s="81">
        <v>3</v>
      </c>
      <c r="K79" s="74" t="s">
        <v>273</v>
      </c>
      <c r="L79" s="75"/>
      <c r="M79" s="83">
        <v>3</v>
      </c>
      <c r="N79" s="74" t="s">
        <v>273</v>
      </c>
      <c r="O79" s="75"/>
      <c r="P79" s="83">
        <v>3</v>
      </c>
      <c r="Q79" s="74" t="s">
        <v>273</v>
      </c>
      <c r="R79" s="75"/>
    </row>
    <row r="80" spans="1:24" ht="9" customHeight="1" x14ac:dyDescent="0.25">
      <c r="B80" s="185"/>
      <c r="C80" s="186"/>
      <c r="D80" s="110"/>
      <c r="E80" s="111"/>
      <c r="F80" s="111"/>
      <c r="G80" s="110"/>
      <c r="H80" s="111"/>
      <c r="I80" s="111"/>
      <c r="J80" s="110"/>
      <c r="K80" s="115"/>
      <c r="M80" s="110"/>
      <c r="N80" s="115"/>
      <c r="P80" s="110"/>
      <c r="Q80" s="115"/>
    </row>
    <row r="81" spans="1:24" ht="18.75" customHeight="1" x14ac:dyDescent="0.2">
      <c r="B81" s="211" t="s">
        <v>96</v>
      </c>
      <c r="C81" s="212"/>
      <c r="D81" s="189" t="s">
        <v>180</v>
      </c>
      <c r="E81" s="190"/>
      <c r="F81" s="191"/>
      <c r="G81" s="219">
        <v>2016</v>
      </c>
      <c r="H81" s="220"/>
      <c r="I81" s="221"/>
      <c r="J81" s="222">
        <v>2017</v>
      </c>
      <c r="K81" s="223"/>
      <c r="L81" s="224"/>
      <c r="M81" s="192">
        <v>2018</v>
      </c>
      <c r="N81" s="193"/>
      <c r="O81" s="194"/>
      <c r="P81" s="192">
        <v>2019</v>
      </c>
      <c r="Q81" s="193"/>
      <c r="R81" s="194"/>
    </row>
    <row r="82" spans="1:24" ht="34.5" customHeight="1" x14ac:dyDescent="0.2">
      <c r="B82" s="213"/>
      <c r="C82" s="214"/>
      <c r="D82" s="104" t="s">
        <v>34</v>
      </c>
      <c r="E82" s="39" t="s">
        <v>122</v>
      </c>
      <c r="F82" s="39"/>
      <c r="G82" s="104" t="s">
        <v>34</v>
      </c>
      <c r="H82" s="39" t="s">
        <v>122</v>
      </c>
      <c r="I82" s="39" t="s">
        <v>125</v>
      </c>
      <c r="J82" s="104" t="s">
        <v>34</v>
      </c>
      <c r="K82" s="39" t="s">
        <v>122</v>
      </c>
      <c r="L82" s="40" t="s">
        <v>125</v>
      </c>
      <c r="M82" s="104" t="s">
        <v>34</v>
      </c>
      <c r="N82" s="39" t="s">
        <v>122</v>
      </c>
      <c r="O82" s="40" t="s">
        <v>125</v>
      </c>
      <c r="P82" s="104" t="s">
        <v>34</v>
      </c>
      <c r="Q82" s="39" t="s">
        <v>122</v>
      </c>
      <c r="R82" s="40" t="s">
        <v>125</v>
      </c>
    </row>
    <row r="83" spans="1:24" ht="18.75" x14ac:dyDescent="0.2">
      <c r="A83" s="245"/>
      <c r="B83" s="116"/>
      <c r="C83" s="187" t="s">
        <v>97</v>
      </c>
      <c r="D83" s="187"/>
      <c r="E83" s="187"/>
      <c r="F83" s="187"/>
      <c r="G83" s="187"/>
      <c r="H83" s="187"/>
      <c r="I83" s="187"/>
      <c r="J83" s="187"/>
      <c r="K83" s="187"/>
      <c r="L83" s="117"/>
      <c r="M83" s="118"/>
      <c r="N83" s="118"/>
      <c r="O83" s="117"/>
      <c r="P83" s="118"/>
      <c r="Q83" s="118"/>
      <c r="R83" s="117"/>
    </row>
    <row r="84" spans="1:24" ht="30" customHeight="1" x14ac:dyDescent="0.2">
      <c r="A84" s="245"/>
      <c r="B84" s="109"/>
      <c r="C84" s="32" t="s">
        <v>98</v>
      </c>
      <c r="D84" s="101">
        <v>4</v>
      </c>
      <c r="E84" s="70" t="s">
        <v>274</v>
      </c>
      <c r="F84" s="86" t="s">
        <v>275</v>
      </c>
      <c r="G84" s="78">
        <v>4</v>
      </c>
      <c r="H84" s="70" t="s">
        <v>274</v>
      </c>
      <c r="I84" s="86" t="s">
        <v>275</v>
      </c>
      <c r="J84" s="81">
        <v>4</v>
      </c>
      <c r="K84" s="70" t="s">
        <v>274</v>
      </c>
      <c r="L84" s="86" t="s">
        <v>275</v>
      </c>
      <c r="M84" s="83">
        <v>4</v>
      </c>
      <c r="N84" s="70" t="s">
        <v>274</v>
      </c>
      <c r="O84" s="86" t="s">
        <v>275</v>
      </c>
      <c r="P84" s="83">
        <v>4</v>
      </c>
      <c r="Q84" s="70" t="s">
        <v>274</v>
      </c>
      <c r="R84" s="86" t="s">
        <v>275</v>
      </c>
      <c r="U84" s="91">
        <f>COUNTIF(D84:D86,"1")</f>
        <v>0</v>
      </c>
      <c r="V84" s="91">
        <f>COUNTIF(G84:G86,"1")</f>
        <v>0</v>
      </c>
      <c r="W84" s="91">
        <f>COUNTIF(J84:J86,"1")</f>
        <v>0</v>
      </c>
      <c r="X84" s="91">
        <f>COUNTIF(M84:M86,"1")</f>
        <v>0</v>
      </c>
    </row>
    <row r="85" spans="1:24" ht="30" customHeight="1" x14ac:dyDescent="0.2">
      <c r="A85" s="245"/>
      <c r="B85" s="116"/>
      <c r="C85" s="33" t="s">
        <v>99</v>
      </c>
      <c r="D85" s="101">
        <v>3</v>
      </c>
      <c r="E85" s="70" t="s">
        <v>276</v>
      </c>
      <c r="F85" s="86" t="s">
        <v>277</v>
      </c>
      <c r="G85" s="78">
        <v>4</v>
      </c>
      <c r="H85" s="70" t="s">
        <v>276</v>
      </c>
      <c r="I85" s="86" t="s">
        <v>277</v>
      </c>
      <c r="J85" s="81">
        <v>4</v>
      </c>
      <c r="K85" s="70" t="s">
        <v>276</v>
      </c>
      <c r="L85" s="86" t="s">
        <v>277</v>
      </c>
      <c r="M85" s="83">
        <v>4</v>
      </c>
      <c r="N85" s="70" t="s">
        <v>276</v>
      </c>
      <c r="O85" s="86" t="s">
        <v>277</v>
      </c>
      <c r="P85" s="83">
        <v>4</v>
      </c>
      <c r="Q85" s="70" t="s">
        <v>276</v>
      </c>
      <c r="R85" s="86" t="s">
        <v>277</v>
      </c>
      <c r="U85" s="91">
        <f>COUNTIF(D84:D86,"2")</f>
        <v>0</v>
      </c>
      <c r="V85" s="91">
        <f>COUNTIF(G84:G86,"2")</f>
        <v>0</v>
      </c>
      <c r="W85" s="91">
        <f>COUNTIF(J84:J86,"2")</f>
        <v>0</v>
      </c>
      <c r="X85" s="91">
        <f>COUNTIF(M84:M86,"2")</f>
        <v>0</v>
      </c>
    </row>
    <row r="86" spans="1:24" ht="30" customHeight="1" x14ac:dyDescent="0.2">
      <c r="A86" s="245"/>
      <c r="B86" s="116"/>
      <c r="C86" s="33" t="s">
        <v>100</v>
      </c>
      <c r="D86" s="101">
        <v>4</v>
      </c>
      <c r="E86" s="70" t="s">
        <v>278</v>
      </c>
      <c r="F86" s="74" t="s">
        <v>279</v>
      </c>
      <c r="G86" s="78">
        <v>4</v>
      </c>
      <c r="H86" s="70" t="s">
        <v>278</v>
      </c>
      <c r="I86" s="74" t="s">
        <v>279</v>
      </c>
      <c r="J86" s="81">
        <v>4</v>
      </c>
      <c r="K86" s="70" t="s">
        <v>278</v>
      </c>
      <c r="L86" s="74" t="s">
        <v>279</v>
      </c>
      <c r="M86" s="83">
        <v>4</v>
      </c>
      <c r="N86" s="70" t="s">
        <v>278</v>
      </c>
      <c r="O86" s="74" t="s">
        <v>279</v>
      </c>
      <c r="P86" s="83">
        <v>4</v>
      </c>
      <c r="Q86" s="70" t="s">
        <v>278</v>
      </c>
      <c r="R86" s="74" t="s">
        <v>279</v>
      </c>
      <c r="U86" s="91">
        <f>COUNTIF(D84:D86,"3")</f>
        <v>1</v>
      </c>
      <c r="V86" s="91">
        <f>COUNTIF(G84:G86,"3")</f>
        <v>0</v>
      </c>
      <c r="W86" s="91">
        <f>COUNTIF(J84:J86,"3")</f>
        <v>0</v>
      </c>
      <c r="X86" s="91">
        <f>COUNTIF(M84:M86,"3")</f>
        <v>0</v>
      </c>
    </row>
    <row r="87" spans="1:24" ht="21" customHeight="1" x14ac:dyDescent="0.25">
      <c r="B87" s="185"/>
      <c r="C87" s="186"/>
      <c r="D87" s="110"/>
      <c r="E87" s="111"/>
      <c r="F87" s="111"/>
      <c r="G87" s="110"/>
      <c r="H87" s="111"/>
      <c r="I87" s="111"/>
      <c r="J87" s="110"/>
      <c r="K87" s="111"/>
      <c r="M87" s="110"/>
      <c r="N87" s="111"/>
      <c r="P87" s="110"/>
      <c r="Q87" s="111"/>
      <c r="U87" s="91">
        <f>COUNTIF(D84:D86,"4")</f>
        <v>2</v>
      </c>
      <c r="V87" s="91">
        <f>COUNTIF(G84:G86,"4")</f>
        <v>3</v>
      </c>
      <c r="W87" s="91">
        <f>COUNTIF(J84:J86,"4")</f>
        <v>3</v>
      </c>
      <c r="X87" s="91">
        <f>COUNTIF(M84:M86,"4")</f>
        <v>3</v>
      </c>
    </row>
    <row r="88" spans="1:24" ht="18.75" x14ac:dyDescent="0.2">
      <c r="A88" s="245"/>
      <c r="B88" s="119"/>
      <c r="C88" s="196" t="s">
        <v>101</v>
      </c>
      <c r="D88" s="197"/>
      <c r="E88" s="197"/>
      <c r="F88" s="197"/>
      <c r="G88" s="197"/>
      <c r="H88" s="197"/>
      <c r="I88" s="197"/>
      <c r="J88" s="197"/>
      <c r="K88" s="198"/>
      <c r="L88" s="107"/>
      <c r="M88" s="107"/>
      <c r="N88" s="107"/>
      <c r="O88" s="107"/>
      <c r="P88" s="107"/>
      <c r="Q88" s="107"/>
      <c r="R88" s="107"/>
    </row>
    <row r="89" spans="1:24" ht="30" customHeight="1" x14ac:dyDescent="0.2">
      <c r="A89" s="245"/>
      <c r="B89" s="109"/>
      <c r="C89" s="32" t="s">
        <v>102</v>
      </c>
      <c r="D89" s="101">
        <v>4</v>
      </c>
      <c r="E89" s="70" t="s">
        <v>280</v>
      </c>
      <c r="F89" s="86" t="s">
        <v>281</v>
      </c>
      <c r="G89" s="78">
        <v>4</v>
      </c>
      <c r="H89" s="70" t="s">
        <v>280</v>
      </c>
      <c r="I89" s="86" t="s">
        <v>281</v>
      </c>
      <c r="J89" s="81">
        <v>4</v>
      </c>
      <c r="K89" s="70" t="s">
        <v>280</v>
      </c>
      <c r="L89" s="86" t="s">
        <v>281</v>
      </c>
      <c r="M89" s="83">
        <v>4</v>
      </c>
      <c r="N89" s="70" t="s">
        <v>280</v>
      </c>
      <c r="O89" s="86" t="s">
        <v>281</v>
      </c>
      <c r="P89" s="83">
        <v>4</v>
      </c>
      <c r="Q89" s="70" t="s">
        <v>280</v>
      </c>
      <c r="R89" s="86" t="s">
        <v>281</v>
      </c>
      <c r="U89" s="91">
        <f>COUNTIF(D89:D95,"1")</f>
        <v>0</v>
      </c>
      <c r="V89" s="91">
        <f>COUNTIF(G89:G95,"1")</f>
        <v>0</v>
      </c>
      <c r="W89" s="91">
        <f>COUNTIF(J89:J95,"1")</f>
        <v>0</v>
      </c>
      <c r="X89" s="91">
        <f>COUNTIF(M89:M95,"1")</f>
        <v>0</v>
      </c>
    </row>
    <row r="90" spans="1:24" ht="30" customHeight="1" x14ac:dyDescent="0.2">
      <c r="A90" s="245"/>
      <c r="B90" s="120"/>
      <c r="C90" s="33" t="s">
        <v>103</v>
      </c>
      <c r="D90" s="101">
        <v>3</v>
      </c>
      <c r="E90" s="70" t="s">
        <v>282</v>
      </c>
      <c r="F90" s="86" t="s">
        <v>283</v>
      </c>
      <c r="G90" s="78">
        <v>4</v>
      </c>
      <c r="H90" s="70" t="s">
        <v>282</v>
      </c>
      <c r="I90" s="86" t="s">
        <v>283</v>
      </c>
      <c r="J90" s="81">
        <v>4</v>
      </c>
      <c r="K90" s="70" t="s">
        <v>282</v>
      </c>
      <c r="L90" s="86" t="s">
        <v>283</v>
      </c>
      <c r="M90" s="83">
        <v>4</v>
      </c>
      <c r="N90" s="70" t="s">
        <v>282</v>
      </c>
      <c r="O90" s="86" t="s">
        <v>283</v>
      </c>
      <c r="P90" s="83">
        <v>4</v>
      </c>
      <c r="Q90" s="70" t="s">
        <v>282</v>
      </c>
      <c r="R90" s="86" t="s">
        <v>283</v>
      </c>
      <c r="U90" s="91">
        <f>COUNTIF(D89:D95,"2")</f>
        <v>0</v>
      </c>
      <c r="V90" s="91">
        <f>COUNTIF(G89:G95,"2")</f>
        <v>0</v>
      </c>
      <c r="W90" s="91">
        <f>COUNTIF(J89:J95,"2")</f>
        <v>0</v>
      </c>
      <c r="X90" s="91">
        <f>COUNTIF(M89:M95,"2")</f>
        <v>0</v>
      </c>
    </row>
    <row r="91" spans="1:24" ht="30" customHeight="1" x14ac:dyDescent="0.2">
      <c r="A91" s="245"/>
      <c r="B91" s="116"/>
      <c r="C91" s="33" t="s">
        <v>104</v>
      </c>
      <c r="D91" s="101">
        <v>4</v>
      </c>
      <c r="E91" s="70" t="s">
        <v>286</v>
      </c>
      <c r="F91" s="74" t="s">
        <v>287</v>
      </c>
      <c r="G91" s="78">
        <v>4</v>
      </c>
      <c r="H91" s="70" t="s">
        <v>285</v>
      </c>
      <c r="I91" s="74" t="s">
        <v>287</v>
      </c>
      <c r="J91" s="81">
        <v>4</v>
      </c>
      <c r="K91" s="70" t="s">
        <v>285</v>
      </c>
      <c r="L91" s="74" t="s">
        <v>287</v>
      </c>
      <c r="M91" s="83">
        <v>4</v>
      </c>
      <c r="N91" s="70" t="s">
        <v>285</v>
      </c>
      <c r="O91" s="74" t="s">
        <v>287</v>
      </c>
      <c r="P91" s="83">
        <v>4</v>
      </c>
      <c r="Q91" s="70" t="s">
        <v>285</v>
      </c>
      <c r="R91" s="74" t="s">
        <v>287</v>
      </c>
      <c r="U91" s="91">
        <f>COUNTIF(D89:D95,"3")</f>
        <v>1</v>
      </c>
      <c r="V91" s="91">
        <f>COUNTIF(G89:G95,"3")</f>
        <v>0</v>
      </c>
      <c r="W91" s="91">
        <f>COUNTIF(J89:J95,"3")</f>
        <v>0</v>
      </c>
      <c r="X91" s="91">
        <f>COUNTIF(M89:M95,"3")</f>
        <v>0</v>
      </c>
    </row>
    <row r="92" spans="1:24" ht="30" customHeight="1" x14ac:dyDescent="0.2">
      <c r="A92" s="245"/>
      <c r="B92" s="116"/>
      <c r="C92" s="33" t="s">
        <v>105</v>
      </c>
      <c r="D92" s="101">
        <v>4</v>
      </c>
      <c r="E92" s="70" t="s">
        <v>284</v>
      </c>
      <c r="F92" s="86" t="s">
        <v>288</v>
      </c>
      <c r="G92" s="78">
        <v>4</v>
      </c>
      <c r="H92" s="70" t="s">
        <v>284</v>
      </c>
      <c r="I92" s="86" t="s">
        <v>288</v>
      </c>
      <c r="J92" s="81">
        <v>4</v>
      </c>
      <c r="K92" s="70" t="s">
        <v>284</v>
      </c>
      <c r="L92" s="86" t="s">
        <v>288</v>
      </c>
      <c r="M92" s="83">
        <v>4</v>
      </c>
      <c r="N92" s="70" t="s">
        <v>284</v>
      </c>
      <c r="O92" s="86" t="s">
        <v>288</v>
      </c>
      <c r="P92" s="83">
        <v>4</v>
      </c>
      <c r="Q92" s="70" t="s">
        <v>284</v>
      </c>
      <c r="R92" s="86" t="s">
        <v>288</v>
      </c>
      <c r="U92" s="91">
        <f>COUNTIF(D89:D95,"4")</f>
        <v>6</v>
      </c>
      <c r="V92" s="91">
        <f>COUNTIF(G89:G95,"4")</f>
        <v>7</v>
      </c>
      <c r="W92" s="91">
        <f>COUNTIF(J89:J95,"4")</f>
        <v>7</v>
      </c>
      <c r="X92" s="91">
        <f>COUNTIF(M89:M95,"4")</f>
        <v>7</v>
      </c>
    </row>
    <row r="93" spans="1:24" ht="30" customHeight="1" x14ac:dyDescent="0.2">
      <c r="A93" s="245"/>
      <c r="B93" s="116"/>
      <c r="C93" s="33" t="s">
        <v>106</v>
      </c>
      <c r="D93" s="101">
        <v>4</v>
      </c>
      <c r="E93" s="70" t="s">
        <v>289</v>
      </c>
      <c r="F93" s="86" t="s">
        <v>290</v>
      </c>
      <c r="G93" s="78">
        <v>4</v>
      </c>
      <c r="H93" s="70" t="s">
        <v>289</v>
      </c>
      <c r="I93" s="86" t="s">
        <v>290</v>
      </c>
      <c r="J93" s="81">
        <v>4</v>
      </c>
      <c r="K93" s="70" t="s">
        <v>289</v>
      </c>
      <c r="L93" s="86" t="s">
        <v>290</v>
      </c>
      <c r="M93" s="83">
        <v>4</v>
      </c>
      <c r="N93" s="70" t="s">
        <v>289</v>
      </c>
      <c r="O93" s="86" t="s">
        <v>290</v>
      </c>
      <c r="P93" s="83">
        <v>4</v>
      </c>
      <c r="Q93" s="70" t="s">
        <v>289</v>
      </c>
      <c r="R93" s="86" t="s">
        <v>290</v>
      </c>
    </row>
    <row r="94" spans="1:24" ht="30" customHeight="1" x14ac:dyDescent="0.2">
      <c r="A94" s="245"/>
      <c r="B94" s="120"/>
      <c r="C94" s="33" t="s">
        <v>107</v>
      </c>
      <c r="D94" s="101">
        <v>4</v>
      </c>
      <c r="E94" s="70" t="s">
        <v>291</v>
      </c>
      <c r="F94" s="86" t="s">
        <v>292</v>
      </c>
      <c r="G94" s="78">
        <v>4</v>
      </c>
      <c r="H94" s="70" t="s">
        <v>291</v>
      </c>
      <c r="I94" s="86" t="s">
        <v>292</v>
      </c>
      <c r="J94" s="81">
        <v>4</v>
      </c>
      <c r="K94" s="70" t="s">
        <v>291</v>
      </c>
      <c r="L94" s="86" t="s">
        <v>292</v>
      </c>
      <c r="M94" s="83">
        <v>4</v>
      </c>
      <c r="N94" s="70" t="s">
        <v>291</v>
      </c>
      <c r="O94" s="86" t="s">
        <v>292</v>
      </c>
      <c r="P94" s="83">
        <v>4</v>
      </c>
      <c r="Q94" s="70" t="s">
        <v>291</v>
      </c>
      <c r="R94" s="86" t="s">
        <v>292</v>
      </c>
    </row>
    <row r="95" spans="1:24" ht="30" customHeight="1" x14ac:dyDescent="0.2">
      <c r="A95" s="245"/>
      <c r="B95" s="116"/>
      <c r="C95" s="33" t="s">
        <v>108</v>
      </c>
      <c r="D95" s="101">
        <v>4</v>
      </c>
      <c r="E95" s="70" t="s">
        <v>293</v>
      </c>
      <c r="F95" s="86" t="s">
        <v>294</v>
      </c>
      <c r="G95" s="78">
        <v>4</v>
      </c>
      <c r="H95" s="70" t="s">
        <v>293</v>
      </c>
      <c r="I95" s="86" t="s">
        <v>294</v>
      </c>
      <c r="J95" s="81">
        <v>4</v>
      </c>
      <c r="K95" s="70" t="s">
        <v>293</v>
      </c>
      <c r="L95" s="86" t="s">
        <v>294</v>
      </c>
      <c r="M95" s="83">
        <v>4</v>
      </c>
      <c r="N95" s="70" t="s">
        <v>293</v>
      </c>
      <c r="O95" s="86" t="s">
        <v>294</v>
      </c>
      <c r="P95" s="83">
        <v>4</v>
      </c>
      <c r="Q95" s="70" t="s">
        <v>293</v>
      </c>
      <c r="R95" s="86" t="s">
        <v>294</v>
      </c>
    </row>
    <row r="96" spans="1:24" ht="5.25" customHeight="1" x14ac:dyDescent="0.25">
      <c r="B96" s="185"/>
      <c r="C96" s="186"/>
      <c r="D96" s="110"/>
      <c r="E96" s="111"/>
      <c r="F96" s="111"/>
      <c r="G96" s="110"/>
      <c r="H96" s="111"/>
      <c r="I96" s="111"/>
      <c r="J96" s="110"/>
      <c r="K96" s="115"/>
      <c r="M96" s="110">
        <v>4</v>
      </c>
      <c r="N96" s="115"/>
      <c r="P96" s="110">
        <v>4</v>
      </c>
      <c r="Q96" s="115"/>
    </row>
    <row r="97" spans="1:24" ht="18.75" x14ac:dyDescent="0.2">
      <c r="A97" s="245"/>
      <c r="B97" s="105"/>
      <c r="C97" s="188" t="s">
        <v>25</v>
      </c>
      <c r="D97" s="187"/>
      <c r="E97" s="187"/>
      <c r="F97" s="187"/>
      <c r="G97" s="187"/>
      <c r="H97" s="187"/>
      <c r="I97" s="187"/>
      <c r="J97" s="187"/>
      <c r="K97" s="187"/>
      <c r="L97" s="187"/>
      <c r="M97" s="121"/>
      <c r="N97" s="121"/>
      <c r="O97" s="122"/>
      <c r="P97" s="121"/>
      <c r="Q97" s="121"/>
      <c r="R97" s="122"/>
    </row>
    <row r="98" spans="1:24" ht="60" x14ac:dyDescent="0.2">
      <c r="A98" s="245"/>
      <c r="B98" s="113"/>
      <c r="C98" s="32" t="s">
        <v>109</v>
      </c>
      <c r="D98" s="101">
        <v>3</v>
      </c>
      <c r="E98" s="70" t="s">
        <v>295</v>
      </c>
      <c r="F98" s="43" t="s">
        <v>296</v>
      </c>
      <c r="G98" s="78">
        <v>3</v>
      </c>
      <c r="H98" s="70" t="s">
        <v>295</v>
      </c>
      <c r="I98" s="43" t="s">
        <v>296</v>
      </c>
      <c r="J98" s="81">
        <v>3</v>
      </c>
      <c r="K98" s="70" t="s">
        <v>295</v>
      </c>
      <c r="L98" s="43" t="s">
        <v>296</v>
      </c>
      <c r="M98" s="83">
        <v>3</v>
      </c>
      <c r="N98" s="70" t="s">
        <v>295</v>
      </c>
      <c r="O98" s="43" t="s">
        <v>296</v>
      </c>
      <c r="P98" s="83">
        <v>3</v>
      </c>
      <c r="Q98" s="70" t="s">
        <v>295</v>
      </c>
      <c r="R98" s="43" t="s">
        <v>296</v>
      </c>
      <c r="U98" s="91">
        <f>COUNTIF(D98:D99,"1")</f>
        <v>0</v>
      </c>
      <c r="V98" s="91">
        <f>COUNTIF(G98:G99,"1")</f>
        <v>0</v>
      </c>
      <c r="W98" s="91">
        <f>COUNTIF(J98:J99,"1")</f>
        <v>0</v>
      </c>
      <c r="X98" s="91">
        <f>COUNTIF(M98:M99,"1")</f>
        <v>0</v>
      </c>
    </row>
    <row r="99" spans="1:24" ht="38.25" x14ac:dyDescent="0.2">
      <c r="A99" s="245"/>
      <c r="B99" s="123"/>
      <c r="C99" s="33" t="s">
        <v>110</v>
      </c>
      <c r="D99" s="101">
        <v>4</v>
      </c>
      <c r="E99" s="70" t="s">
        <v>297</v>
      </c>
      <c r="F99" s="86" t="s">
        <v>298</v>
      </c>
      <c r="G99" s="78">
        <v>4</v>
      </c>
      <c r="H99" s="70" t="s">
        <v>297</v>
      </c>
      <c r="I99" s="86" t="s">
        <v>298</v>
      </c>
      <c r="J99" s="81">
        <v>4</v>
      </c>
      <c r="K99" s="70" t="s">
        <v>297</v>
      </c>
      <c r="L99" s="86" t="s">
        <v>298</v>
      </c>
      <c r="M99" s="83">
        <v>4</v>
      </c>
      <c r="N99" s="70" t="s">
        <v>297</v>
      </c>
      <c r="O99" s="86" t="s">
        <v>298</v>
      </c>
      <c r="P99" s="83">
        <v>4</v>
      </c>
      <c r="Q99" s="70" t="s">
        <v>297</v>
      </c>
      <c r="R99" s="86" t="s">
        <v>298</v>
      </c>
      <c r="U99" s="91">
        <f>COUNTIF(D98:D99,"2")</f>
        <v>0</v>
      </c>
      <c r="V99" s="91">
        <f>COUNTIF(G98:G99,"2")</f>
        <v>0</v>
      </c>
      <c r="W99" s="91">
        <f>COUNTIF(J98:J99,"2")</f>
        <v>0</v>
      </c>
      <c r="X99" s="91">
        <f>COUNTIF(M98:M99,"2")</f>
        <v>0</v>
      </c>
    </row>
    <row r="100" spans="1:24" ht="8.25" customHeight="1" x14ac:dyDescent="0.25">
      <c r="B100" s="185"/>
      <c r="C100" s="186"/>
      <c r="D100" s="110"/>
      <c r="E100" s="111"/>
      <c r="F100" s="111"/>
      <c r="G100" s="110"/>
      <c r="H100" s="111"/>
      <c r="I100" s="111"/>
      <c r="J100" s="110"/>
      <c r="K100" s="115"/>
      <c r="M100" s="110"/>
      <c r="N100" s="115"/>
      <c r="P100" s="110"/>
      <c r="Q100" s="115"/>
      <c r="U100" s="91">
        <f>COUNTIF(D98:D99,"3")</f>
        <v>1</v>
      </c>
      <c r="V100" s="91">
        <f>COUNTIF(G98:G99,"3")</f>
        <v>1</v>
      </c>
      <c r="W100" s="91">
        <f>COUNTIF(J98:J99,"3")</f>
        <v>1</v>
      </c>
      <c r="X100" s="91">
        <f>COUNTIF(M98:M99,"3")</f>
        <v>1</v>
      </c>
    </row>
    <row r="101" spans="1:24" ht="18.75" x14ac:dyDescent="0.2">
      <c r="A101" s="245"/>
      <c r="B101" s="116"/>
      <c r="C101" s="187" t="s">
        <v>111</v>
      </c>
      <c r="D101" s="187"/>
      <c r="E101" s="187"/>
      <c r="F101" s="187"/>
      <c r="G101" s="187"/>
      <c r="H101" s="187"/>
      <c r="I101" s="187"/>
      <c r="J101" s="187"/>
      <c r="K101" s="195"/>
      <c r="L101" s="107"/>
      <c r="M101" s="107"/>
      <c r="N101" s="107"/>
      <c r="O101" s="107"/>
      <c r="P101" s="107"/>
      <c r="Q101" s="107"/>
      <c r="R101" s="107"/>
      <c r="U101" s="91">
        <f>COUNTIF(D98:D99,"4")</f>
        <v>1</v>
      </c>
      <c r="V101" s="91">
        <f>COUNTIF(G98:G99,"4")</f>
        <v>1</v>
      </c>
      <c r="W101" s="91">
        <f>COUNTIF(J98:J99,"4")</f>
        <v>1</v>
      </c>
      <c r="X101" s="91">
        <f>COUNTIF(M98:M99,"4")</f>
        <v>1</v>
      </c>
    </row>
    <row r="102" spans="1:24" ht="30" customHeight="1" x14ac:dyDescent="0.2">
      <c r="A102" s="245"/>
      <c r="B102" s="109"/>
      <c r="C102" s="32" t="s">
        <v>112</v>
      </c>
      <c r="D102" s="101">
        <v>3</v>
      </c>
      <c r="E102" s="70" t="s">
        <v>299</v>
      </c>
      <c r="F102" s="86" t="s">
        <v>300</v>
      </c>
      <c r="G102" s="78">
        <v>3</v>
      </c>
      <c r="H102" s="70" t="s">
        <v>299</v>
      </c>
      <c r="I102" s="86" t="s">
        <v>300</v>
      </c>
      <c r="J102" s="81">
        <v>4</v>
      </c>
      <c r="K102" s="70" t="s">
        <v>299</v>
      </c>
      <c r="L102" s="86" t="s">
        <v>300</v>
      </c>
      <c r="M102" s="83">
        <v>4</v>
      </c>
      <c r="N102" s="70" t="s">
        <v>299</v>
      </c>
      <c r="O102" s="86" t="s">
        <v>300</v>
      </c>
      <c r="P102" s="83">
        <v>4</v>
      </c>
      <c r="Q102" s="70" t="s">
        <v>299</v>
      </c>
      <c r="R102" s="86" t="s">
        <v>300</v>
      </c>
      <c r="U102" s="91">
        <f>COUNTIF(D102:D111,"1")</f>
        <v>0</v>
      </c>
      <c r="V102" s="91">
        <f>COUNTIF(G102:G111,"1")</f>
        <v>0</v>
      </c>
      <c r="W102" s="91">
        <f>COUNTIF(J102:J111,"1")</f>
        <v>0</v>
      </c>
      <c r="X102" s="91">
        <f>COUNTIF(M102:M111,"1")</f>
        <v>0</v>
      </c>
    </row>
    <row r="103" spans="1:24" ht="30" customHeight="1" x14ac:dyDescent="0.2">
      <c r="A103" s="245"/>
      <c r="B103" s="116"/>
      <c r="C103" s="33" t="s">
        <v>113</v>
      </c>
      <c r="D103" s="101">
        <v>4</v>
      </c>
      <c r="E103" s="70" t="s">
        <v>301</v>
      </c>
      <c r="F103" s="86" t="s">
        <v>216</v>
      </c>
      <c r="G103" s="78">
        <v>4</v>
      </c>
      <c r="H103" s="70" t="s">
        <v>301</v>
      </c>
      <c r="I103" s="86" t="s">
        <v>216</v>
      </c>
      <c r="J103" s="81">
        <v>4</v>
      </c>
      <c r="K103" s="70" t="s">
        <v>301</v>
      </c>
      <c r="L103" s="86" t="s">
        <v>216</v>
      </c>
      <c r="M103" s="83">
        <v>4</v>
      </c>
      <c r="N103" s="70" t="s">
        <v>301</v>
      </c>
      <c r="O103" s="86" t="s">
        <v>216</v>
      </c>
      <c r="P103" s="83">
        <v>4</v>
      </c>
      <c r="Q103" s="70" t="s">
        <v>301</v>
      </c>
      <c r="R103" s="86" t="s">
        <v>216</v>
      </c>
      <c r="U103" s="91">
        <f>COUNTIF(D102:D111,"2")</f>
        <v>0</v>
      </c>
      <c r="V103" s="91">
        <f>COUNTIF(G102:G111,"2")</f>
        <v>0</v>
      </c>
      <c r="W103" s="91">
        <f>COUNTIF(J102:J111,"2")</f>
        <v>0</v>
      </c>
      <c r="X103" s="91">
        <f>COUNTIF(M102:M111,"2")</f>
        <v>0</v>
      </c>
    </row>
    <row r="104" spans="1:24" ht="30" customHeight="1" x14ac:dyDescent="0.2">
      <c r="A104" s="245"/>
      <c r="B104" s="116"/>
      <c r="C104" s="33" t="s">
        <v>114</v>
      </c>
      <c r="D104" s="101">
        <v>3</v>
      </c>
      <c r="E104" s="70" t="s">
        <v>302</v>
      </c>
      <c r="F104" s="74" t="s">
        <v>229</v>
      </c>
      <c r="G104" s="78">
        <v>3</v>
      </c>
      <c r="H104" s="70" t="s">
        <v>302</v>
      </c>
      <c r="I104" s="74" t="s">
        <v>229</v>
      </c>
      <c r="J104" s="81">
        <v>3</v>
      </c>
      <c r="K104" s="70" t="s">
        <v>302</v>
      </c>
      <c r="L104" s="74" t="s">
        <v>229</v>
      </c>
      <c r="M104" s="83">
        <v>3</v>
      </c>
      <c r="N104" s="70" t="s">
        <v>302</v>
      </c>
      <c r="O104" s="74" t="s">
        <v>229</v>
      </c>
      <c r="P104" s="83">
        <v>3</v>
      </c>
      <c r="Q104" s="70" t="s">
        <v>302</v>
      </c>
      <c r="R104" s="74" t="s">
        <v>229</v>
      </c>
      <c r="U104" s="91">
        <f>COUNTIF(D102:D111,"3")</f>
        <v>5</v>
      </c>
      <c r="V104" s="91">
        <f>COUNTIF(G102:G111,"3")</f>
        <v>4</v>
      </c>
      <c r="W104" s="91">
        <f>COUNTIF(J102:J111,"3")</f>
        <v>3</v>
      </c>
      <c r="X104" s="91">
        <f>COUNTIF(M102:M111,"3")</f>
        <v>3</v>
      </c>
    </row>
    <row r="105" spans="1:24" ht="30" customHeight="1" x14ac:dyDescent="0.2">
      <c r="A105" s="245"/>
      <c r="B105" s="116"/>
      <c r="C105" s="33" t="s">
        <v>115</v>
      </c>
      <c r="D105" s="101">
        <v>4</v>
      </c>
      <c r="E105" s="70" t="s">
        <v>303</v>
      </c>
      <c r="F105" s="86" t="s">
        <v>304</v>
      </c>
      <c r="G105" s="78">
        <v>4</v>
      </c>
      <c r="H105" s="70" t="s">
        <v>303</v>
      </c>
      <c r="I105" s="86" t="s">
        <v>304</v>
      </c>
      <c r="J105" s="81">
        <v>4</v>
      </c>
      <c r="K105" s="70" t="s">
        <v>303</v>
      </c>
      <c r="L105" s="86" t="s">
        <v>304</v>
      </c>
      <c r="M105" s="83">
        <v>4</v>
      </c>
      <c r="N105" s="70" t="s">
        <v>303</v>
      </c>
      <c r="O105" s="86" t="s">
        <v>304</v>
      </c>
      <c r="P105" s="83">
        <v>4</v>
      </c>
      <c r="Q105" s="70" t="s">
        <v>303</v>
      </c>
      <c r="R105" s="86" t="s">
        <v>304</v>
      </c>
      <c r="U105" s="91">
        <f>COUNTIF(D102:D111,"4")</f>
        <v>5</v>
      </c>
      <c r="V105" s="91">
        <f>COUNTIF(G102:G111,"4")</f>
        <v>6</v>
      </c>
      <c r="W105" s="91">
        <f>COUNTIF(J102:J111,"4")</f>
        <v>7</v>
      </c>
      <c r="X105" s="91">
        <f>COUNTIF(M102:M111,"4")</f>
        <v>7</v>
      </c>
    </row>
    <row r="106" spans="1:24" ht="30" customHeight="1" x14ac:dyDescent="0.2">
      <c r="A106" s="245"/>
      <c r="B106" s="116"/>
      <c r="C106" s="33" t="s">
        <v>116</v>
      </c>
      <c r="D106" s="101">
        <v>4</v>
      </c>
      <c r="E106" s="70" t="s">
        <v>305</v>
      </c>
      <c r="F106" s="69" t="s">
        <v>229</v>
      </c>
      <c r="G106" s="78">
        <v>4</v>
      </c>
      <c r="H106" s="70" t="s">
        <v>305</v>
      </c>
      <c r="I106" s="69" t="s">
        <v>229</v>
      </c>
      <c r="J106" s="81">
        <v>4</v>
      </c>
      <c r="K106" s="70" t="s">
        <v>305</v>
      </c>
      <c r="L106" s="69" t="s">
        <v>229</v>
      </c>
      <c r="M106" s="83">
        <v>4</v>
      </c>
      <c r="N106" s="70" t="s">
        <v>305</v>
      </c>
      <c r="O106" s="69" t="s">
        <v>229</v>
      </c>
      <c r="P106" s="83">
        <v>4</v>
      </c>
      <c r="Q106" s="70" t="s">
        <v>305</v>
      </c>
      <c r="R106" s="69" t="s">
        <v>229</v>
      </c>
    </row>
    <row r="107" spans="1:24" ht="30" customHeight="1" x14ac:dyDescent="0.2">
      <c r="A107" s="245"/>
      <c r="B107" s="116"/>
      <c r="C107" s="33" t="s">
        <v>117</v>
      </c>
      <c r="D107" s="101">
        <v>3</v>
      </c>
      <c r="E107" s="70" t="s">
        <v>306</v>
      </c>
      <c r="F107" s="69" t="s">
        <v>307</v>
      </c>
      <c r="G107" s="78">
        <v>3</v>
      </c>
      <c r="H107" s="70" t="s">
        <v>306</v>
      </c>
      <c r="I107" s="69" t="s">
        <v>307</v>
      </c>
      <c r="J107" s="81">
        <v>3</v>
      </c>
      <c r="K107" s="70" t="s">
        <v>306</v>
      </c>
      <c r="L107" s="69" t="s">
        <v>307</v>
      </c>
      <c r="M107" s="83">
        <v>3</v>
      </c>
      <c r="N107" s="70" t="s">
        <v>306</v>
      </c>
      <c r="O107" s="69" t="s">
        <v>307</v>
      </c>
      <c r="P107" s="83">
        <v>3</v>
      </c>
      <c r="Q107" s="70" t="s">
        <v>306</v>
      </c>
      <c r="R107" s="69" t="s">
        <v>307</v>
      </c>
    </row>
    <row r="108" spans="1:24" ht="30" customHeight="1" x14ac:dyDescent="0.2">
      <c r="A108" s="245"/>
      <c r="B108" s="116"/>
      <c r="C108" s="33" t="s">
        <v>118</v>
      </c>
      <c r="D108" s="101">
        <v>3</v>
      </c>
      <c r="E108" s="70" t="s">
        <v>308</v>
      </c>
      <c r="F108" s="69" t="s">
        <v>229</v>
      </c>
      <c r="G108" s="78">
        <v>3</v>
      </c>
      <c r="H108" s="70" t="s">
        <v>308</v>
      </c>
      <c r="I108" s="69" t="s">
        <v>229</v>
      </c>
      <c r="J108" s="81">
        <v>3</v>
      </c>
      <c r="K108" s="70" t="s">
        <v>308</v>
      </c>
      <c r="L108" s="69" t="s">
        <v>229</v>
      </c>
      <c r="M108" s="83">
        <v>3</v>
      </c>
      <c r="N108" s="70" t="s">
        <v>308</v>
      </c>
      <c r="O108" s="69" t="s">
        <v>229</v>
      </c>
      <c r="P108" s="83">
        <v>3</v>
      </c>
      <c r="Q108" s="70" t="s">
        <v>308</v>
      </c>
      <c r="R108" s="69" t="s">
        <v>229</v>
      </c>
    </row>
    <row r="109" spans="1:24" ht="30" customHeight="1" x14ac:dyDescent="0.2">
      <c r="A109" s="245"/>
      <c r="B109" s="116"/>
      <c r="C109" s="33" t="s">
        <v>119</v>
      </c>
      <c r="D109" s="101">
        <v>3</v>
      </c>
      <c r="E109" s="74" t="s">
        <v>309</v>
      </c>
      <c r="F109" s="84"/>
      <c r="G109" s="78">
        <v>4</v>
      </c>
      <c r="H109" s="74" t="s">
        <v>309</v>
      </c>
      <c r="I109" s="70"/>
      <c r="J109" s="81">
        <v>4</v>
      </c>
      <c r="K109" s="74" t="s">
        <v>309</v>
      </c>
      <c r="L109" s="75"/>
      <c r="M109" s="83">
        <v>4</v>
      </c>
      <c r="N109" s="74" t="s">
        <v>309</v>
      </c>
      <c r="O109" s="75"/>
      <c r="P109" s="83">
        <v>4</v>
      </c>
      <c r="Q109" s="74" t="s">
        <v>309</v>
      </c>
      <c r="R109" s="75"/>
    </row>
    <row r="110" spans="1:24" ht="30" customHeight="1" x14ac:dyDescent="0.2">
      <c r="A110" s="245"/>
      <c r="B110" s="116"/>
      <c r="C110" s="33" t="s">
        <v>120</v>
      </c>
      <c r="D110" s="101">
        <v>4</v>
      </c>
      <c r="E110" s="70" t="s">
        <v>310</v>
      </c>
      <c r="F110" s="86" t="s">
        <v>311</v>
      </c>
      <c r="G110" s="78">
        <v>4</v>
      </c>
      <c r="H110" s="70" t="s">
        <v>310</v>
      </c>
      <c r="I110" s="86" t="s">
        <v>311</v>
      </c>
      <c r="J110" s="81">
        <v>4</v>
      </c>
      <c r="K110" s="70" t="s">
        <v>310</v>
      </c>
      <c r="L110" s="86" t="s">
        <v>311</v>
      </c>
      <c r="M110" s="83">
        <v>4</v>
      </c>
      <c r="N110" s="70" t="s">
        <v>310</v>
      </c>
      <c r="O110" s="86" t="s">
        <v>311</v>
      </c>
      <c r="P110" s="83">
        <v>4</v>
      </c>
      <c r="Q110" s="70" t="s">
        <v>310</v>
      </c>
      <c r="R110" s="86" t="s">
        <v>311</v>
      </c>
    </row>
    <row r="111" spans="1:24" ht="32.25" customHeight="1" x14ac:dyDescent="0.2">
      <c r="A111" s="245"/>
      <c r="B111" s="116"/>
      <c r="C111" s="33" t="s">
        <v>121</v>
      </c>
      <c r="D111" s="101">
        <v>4</v>
      </c>
      <c r="E111" s="70" t="s">
        <v>312</v>
      </c>
      <c r="F111" s="70" t="s">
        <v>313</v>
      </c>
      <c r="G111" s="78">
        <v>4</v>
      </c>
      <c r="H111" s="70" t="s">
        <v>312</v>
      </c>
      <c r="I111" s="70" t="s">
        <v>313</v>
      </c>
      <c r="J111" s="81">
        <v>4</v>
      </c>
      <c r="K111" s="70" t="s">
        <v>312</v>
      </c>
      <c r="L111" s="70" t="s">
        <v>313</v>
      </c>
      <c r="M111" s="83">
        <v>4</v>
      </c>
      <c r="N111" s="70" t="s">
        <v>312</v>
      </c>
      <c r="O111" s="70" t="s">
        <v>313</v>
      </c>
      <c r="P111" s="83">
        <v>4</v>
      </c>
      <c r="Q111" s="70" t="s">
        <v>312</v>
      </c>
      <c r="R111" s="70" t="s">
        <v>313</v>
      </c>
    </row>
    <row r="112" spans="1:24" ht="5.25" customHeight="1" x14ac:dyDescent="0.25">
      <c r="B112" s="236"/>
      <c r="C112" s="237"/>
      <c r="D112" s="124"/>
      <c r="E112" s="125"/>
      <c r="F112" s="125"/>
      <c r="G112" s="124"/>
      <c r="H112" s="125"/>
      <c r="I112" s="125"/>
      <c r="J112" s="124"/>
      <c r="K112" s="126"/>
      <c r="M112" s="124"/>
      <c r="N112" s="126"/>
      <c r="P112" s="124"/>
      <c r="Q112" s="126"/>
    </row>
    <row r="113" spans="1:24" ht="18.75" x14ac:dyDescent="0.2">
      <c r="A113" s="245"/>
      <c r="B113" s="116"/>
      <c r="C113" s="187" t="s">
        <v>0</v>
      </c>
      <c r="D113" s="187"/>
      <c r="E113" s="187"/>
      <c r="F113" s="187"/>
      <c r="G113" s="187"/>
      <c r="H113" s="187"/>
      <c r="I113" s="187"/>
      <c r="J113" s="187"/>
      <c r="K113" s="195"/>
      <c r="L113" s="107"/>
      <c r="M113" s="107"/>
      <c r="N113" s="107"/>
      <c r="O113" s="107"/>
      <c r="P113" s="107"/>
      <c r="Q113" s="107"/>
      <c r="R113" s="107"/>
    </row>
    <row r="114" spans="1:24" ht="30" customHeight="1" x14ac:dyDescent="0.2">
      <c r="A114" s="245"/>
      <c r="B114" s="120"/>
      <c r="C114" s="33" t="s">
        <v>1</v>
      </c>
      <c r="D114" s="101">
        <v>3</v>
      </c>
      <c r="E114" s="70" t="s">
        <v>314</v>
      </c>
      <c r="F114" s="86" t="s">
        <v>315</v>
      </c>
      <c r="G114" s="78">
        <v>3</v>
      </c>
      <c r="H114" s="70" t="s">
        <v>314</v>
      </c>
      <c r="I114" s="86" t="s">
        <v>315</v>
      </c>
      <c r="J114" s="81">
        <v>3</v>
      </c>
      <c r="K114" s="70" t="s">
        <v>314</v>
      </c>
      <c r="L114" s="86" t="s">
        <v>315</v>
      </c>
      <c r="M114" s="83">
        <v>3</v>
      </c>
      <c r="N114" s="70" t="s">
        <v>314</v>
      </c>
      <c r="O114" s="86" t="s">
        <v>315</v>
      </c>
      <c r="P114" s="83">
        <v>3</v>
      </c>
      <c r="Q114" s="70" t="s">
        <v>314</v>
      </c>
      <c r="R114" s="86" t="s">
        <v>315</v>
      </c>
      <c r="U114" s="91">
        <f>COUNTIF(D114:D117,"1")</f>
        <v>0</v>
      </c>
      <c r="V114" s="91">
        <f>COUNTIF(G114:G117,"1")</f>
        <v>0</v>
      </c>
      <c r="W114" s="91">
        <f>COUNTIF(J114:J117,"1")</f>
        <v>0</v>
      </c>
      <c r="X114" s="91">
        <f>COUNTIF(M114:M117,"1")</f>
        <v>0</v>
      </c>
    </row>
    <row r="115" spans="1:24" ht="30" customHeight="1" x14ac:dyDescent="0.2">
      <c r="A115" s="245"/>
      <c r="B115" s="116"/>
      <c r="C115" s="33" t="s">
        <v>2</v>
      </c>
      <c r="D115" s="101">
        <v>4</v>
      </c>
      <c r="E115" s="70" t="s">
        <v>316</v>
      </c>
      <c r="F115" s="86" t="s">
        <v>317</v>
      </c>
      <c r="G115" s="78">
        <v>4</v>
      </c>
      <c r="H115" s="70" t="s">
        <v>316</v>
      </c>
      <c r="I115" s="86" t="s">
        <v>317</v>
      </c>
      <c r="J115" s="81">
        <v>4</v>
      </c>
      <c r="K115" s="70" t="s">
        <v>316</v>
      </c>
      <c r="L115" s="86" t="s">
        <v>317</v>
      </c>
      <c r="M115" s="83">
        <v>4</v>
      </c>
      <c r="N115" s="70" t="s">
        <v>316</v>
      </c>
      <c r="O115" s="86" t="s">
        <v>317</v>
      </c>
      <c r="P115" s="83">
        <v>4</v>
      </c>
      <c r="Q115" s="70" t="s">
        <v>316</v>
      </c>
      <c r="R115" s="86" t="s">
        <v>317</v>
      </c>
      <c r="U115" s="91">
        <f>COUNTIF(D114:D117,"2")</f>
        <v>0</v>
      </c>
      <c r="V115" s="91">
        <f>COUNTIF(G114:G117,"2")</f>
        <v>0</v>
      </c>
      <c r="W115" s="91">
        <f>COUNTIF(J114:J117,"2")</f>
        <v>0</v>
      </c>
      <c r="X115" s="91">
        <f>COUNTIF(M114:M117,"2")</f>
        <v>0</v>
      </c>
    </row>
    <row r="116" spans="1:24" ht="30" customHeight="1" x14ac:dyDescent="0.2">
      <c r="A116" s="245"/>
      <c r="B116" s="116"/>
      <c r="C116" s="33" t="s">
        <v>3</v>
      </c>
      <c r="D116" s="101">
        <v>4</v>
      </c>
      <c r="E116" s="70" t="s">
        <v>318</v>
      </c>
      <c r="F116" s="86" t="s">
        <v>319</v>
      </c>
      <c r="G116" s="78">
        <v>4</v>
      </c>
      <c r="H116" s="70" t="s">
        <v>318</v>
      </c>
      <c r="I116" s="86" t="s">
        <v>319</v>
      </c>
      <c r="J116" s="81">
        <v>4</v>
      </c>
      <c r="K116" s="70" t="s">
        <v>318</v>
      </c>
      <c r="L116" s="86" t="s">
        <v>319</v>
      </c>
      <c r="M116" s="83">
        <v>4</v>
      </c>
      <c r="N116" s="70" t="s">
        <v>318</v>
      </c>
      <c r="O116" s="86" t="s">
        <v>319</v>
      </c>
      <c r="P116" s="83">
        <v>4</v>
      </c>
      <c r="Q116" s="70" t="s">
        <v>318</v>
      </c>
      <c r="R116" s="86" t="s">
        <v>319</v>
      </c>
      <c r="U116" s="91">
        <f>COUNTIF(D114:D117,"3")</f>
        <v>1</v>
      </c>
      <c r="V116" s="91">
        <f>COUNTIF(G114:G117,"3")</f>
        <v>1</v>
      </c>
      <c r="W116" s="91">
        <f>COUNTIF(J114:J117,"3")</f>
        <v>1</v>
      </c>
      <c r="X116" s="91">
        <f>COUNTIF(M114:M117,"3")</f>
        <v>1</v>
      </c>
    </row>
    <row r="117" spans="1:24" ht="30" customHeight="1" x14ac:dyDescent="0.2">
      <c r="A117" s="245"/>
      <c r="B117" s="116"/>
      <c r="C117" s="33" t="s">
        <v>4</v>
      </c>
      <c r="D117" s="101">
        <v>4</v>
      </c>
      <c r="E117" s="70" t="s">
        <v>320</v>
      </c>
      <c r="F117" s="69" t="s">
        <v>321</v>
      </c>
      <c r="G117" s="78">
        <v>4</v>
      </c>
      <c r="H117" s="70" t="s">
        <v>320</v>
      </c>
      <c r="I117" s="69" t="s">
        <v>321</v>
      </c>
      <c r="J117" s="81">
        <v>4</v>
      </c>
      <c r="K117" s="70" t="s">
        <v>320</v>
      </c>
      <c r="L117" s="69" t="s">
        <v>321</v>
      </c>
      <c r="M117" s="83">
        <v>4</v>
      </c>
      <c r="N117" s="70" t="s">
        <v>320</v>
      </c>
      <c r="O117" s="69" t="s">
        <v>321</v>
      </c>
      <c r="P117" s="83">
        <v>4</v>
      </c>
      <c r="Q117" s="70" t="s">
        <v>320</v>
      </c>
      <c r="R117" s="69" t="s">
        <v>321</v>
      </c>
      <c r="U117" s="91">
        <f>COUNTIF(D114:D117,"4")</f>
        <v>3</v>
      </c>
      <c r="V117" s="91">
        <f>COUNTIF(G114:G117,"4")</f>
        <v>3</v>
      </c>
      <c r="W117" s="91">
        <f>COUNTIF(J114:J117,"4")</f>
        <v>3</v>
      </c>
      <c r="X117" s="91">
        <f>COUNTIF(M114:M117,"4")</f>
        <v>3</v>
      </c>
    </row>
    <row r="118" spans="1:24" ht="7.5" customHeight="1" x14ac:dyDescent="0.25">
      <c r="B118" s="185"/>
      <c r="C118" s="186"/>
      <c r="D118" s="124"/>
      <c r="E118" s="125"/>
      <c r="F118" s="125"/>
      <c r="G118" s="124"/>
      <c r="H118" s="125"/>
      <c r="I118" s="125"/>
      <c r="J118" s="110"/>
      <c r="K118" s="115"/>
      <c r="M118" s="110"/>
      <c r="N118" s="115"/>
      <c r="P118" s="110"/>
      <c r="Q118" s="115"/>
    </row>
    <row r="119" spans="1:24" ht="15.75" customHeight="1" x14ac:dyDescent="0.2">
      <c r="B119" s="211" t="s">
        <v>24</v>
      </c>
      <c r="C119" s="212"/>
      <c r="D119" s="189" t="s">
        <v>180</v>
      </c>
      <c r="E119" s="190"/>
      <c r="F119" s="191"/>
      <c r="G119" s="219" t="s">
        <v>177</v>
      </c>
      <c r="H119" s="220"/>
      <c r="I119" s="221"/>
      <c r="J119" s="238" t="s">
        <v>178</v>
      </c>
      <c r="K119" s="238"/>
      <c r="L119" s="238"/>
      <c r="M119" s="184" t="s">
        <v>176</v>
      </c>
      <c r="N119" s="184"/>
      <c r="O119" s="184"/>
      <c r="P119" s="184" t="s">
        <v>176</v>
      </c>
      <c r="Q119" s="184"/>
      <c r="R119" s="184"/>
    </row>
    <row r="120" spans="1:24" ht="15.75" customHeight="1" x14ac:dyDescent="0.2">
      <c r="B120" s="213"/>
      <c r="C120" s="214"/>
      <c r="D120" s="104" t="s">
        <v>34</v>
      </c>
      <c r="E120" s="39" t="s">
        <v>122</v>
      </c>
      <c r="F120" s="39"/>
      <c r="G120" s="104" t="s">
        <v>34</v>
      </c>
      <c r="H120" s="39" t="s">
        <v>122</v>
      </c>
      <c r="I120" s="39"/>
      <c r="J120" s="104" t="s">
        <v>34</v>
      </c>
      <c r="K120" s="39" t="s">
        <v>122</v>
      </c>
      <c r="L120" s="41" t="s">
        <v>125</v>
      </c>
      <c r="M120" s="104" t="s">
        <v>34</v>
      </c>
      <c r="N120" s="39" t="s">
        <v>122</v>
      </c>
      <c r="O120" s="41"/>
      <c r="P120" s="104" t="s">
        <v>34</v>
      </c>
      <c r="Q120" s="39" t="s">
        <v>122</v>
      </c>
      <c r="R120" s="41"/>
    </row>
    <row r="121" spans="1:24" ht="18.75" x14ac:dyDescent="0.2">
      <c r="A121" s="245"/>
      <c r="B121" s="119"/>
      <c r="C121" s="187" t="s">
        <v>5</v>
      </c>
      <c r="D121" s="187"/>
      <c r="E121" s="187"/>
      <c r="F121" s="187"/>
      <c r="G121" s="187"/>
      <c r="H121" s="187"/>
      <c r="I121" s="187"/>
      <c r="J121" s="187"/>
      <c r="K121" s="195"/>
      <c r="L121" s="107"/>
      <c r="M121" s="107"/>
      <c r="N121" s="107"/>
      <c r="O121" s="107"/>
      <c r="P121" s="107"/>
      <c r="Q121" s="107"/>
      <c r="R121" s="107"/>
    </row>
    <row r="122" spans="1:24" ht="39" customHeight="1" x14ac:dyDescent="0.2">
      <c r="A122" s="245"/>
      <c r="B122" s="123"/>
      <c r="C122" s="42" t="s">
        <v>6</v>
      </c>
      <c r="D122" s="101">
        <v>4</v>
      </c>
      <c r="E122" s="70" t="s">
        <v>322</v>
      </c>
      <c r="F122" s="70" t="s">
        <v>323</v>
      </c>
      <c r="G122" s="78">
        <v>4</v>
      </c>
      <c r="H122" s="70" t="s">
        <v>322</v>
      </c>
      <c r="I122" s="70" t="s">
        <v>323</v>
      </c>
      <c r="J122" s="81">
        <v>4</v>
      </c>
      <c r="K122" s="70" t="s">
        <v>322</v>
      </c>
      <c r="L122" s="70" t="s">
        <v>323</v>
      </c>
      <c r="M122" s="83">
        <v>4</v>
      </c>
      <c r="N122" s="70" t="s">
        <v>322</v>
      </c>
      <c r="O122" s="70" t="s">
        <v>323</v>
      </c>
      <c r="P122" s="83">
        <v>4</v>
      </c>
      <c r="Q122" s="70" t="s">
        <v>322</v>
      </c>
      <c r="R122" s="70" t="s">
        <v>323</v>
      </c>
      <c r="U122" s="91">
        <f>COUNTIF(D122:D125,"1")</f>
        <v>0</v>
      </c>
      <c r="V122" s="91">
        <f>COUNTIF(G122:G125,"1")</f>
        <v>0</v>
      </c>
      <c r="W122" s="91">
        <f>COUNTIF(J122:J125,"1")</f>
        <v>0</v>
      </c>
      <c r="X122" s="91">
        <f>COUNTIF(M122:M125,"1")</f>
        <v>0</v>
      </c>
    </row>
    <row r="123" spans="1:24" ht="30" customHeight="1" x14ac:dyDescent="0.2">
      <c r="A123" s="245"/>
      <c r="B123" s="120"/>
      <c r="C123" s="33" t="s">
        <v>7</v>
      </c>
      <c r="D123" s="101">
        <v>4</v>
      </c>
      <c r="E123" s="73" t="s">
        <v>324</v>
      </c>
      <c r="F123" s="70" t="s">
        <v>323</v>
      </c>
      <c r="G123" s="78">
        <v>4</v>
      </c>
      <c r="H123" s="73" t="s">
        <v>324</v>
      </c>
      <c r="I123" s="70" t="s">
        <v>323</v>
      </c>
      <c r="J123" s="81">
        <v>4</v>
      </c>
      <c r="K123" s="73" t="s">
        <v>324</v>
      </c>
      <c r="L123" s="70" t="s">
        <v>323</v>
      </c>
      <c r="M123" s="83">
        <v>4</v>
      </c>
      <c r="N123" s="73" t="s">
        <v>324</v>
      </c>
      <c r="O123" s="70" t="s">
        <v>323</v>
      </c>
      <c r="P123" s="83">
        <v>4</v>
      </c>
      <c r="Q123" s="73" t="s">
        <v>324</v>
      </c>
      <c r="R123" s="70" t="s">
        <v>323</v>
      </c>
      <c r="U123" s="91">
        <f>COUNTIF(D122:D125,"2")</f>
        <v>0</v>
      </c>
      <c r="V123" s="91">
        <f>COUNTIF(G122:G125,"2")</f>
        <v>0</v>
      </c>
      <c r="W123" s="91">
        <f>COUNTIF(J122:J125,"2")</f>
        <v>0</v>
      </c>
      <c r="X123" s="91">
        <f>COUNTIF(M122:M125,"2")</f>
        <v>0</v>
      </c>
    </row>
    <row r="124" spans="1:24" ht="30" customHeight="1" x14ac:dyDescent="0.2">
      <c r="A124" s="245"/>
      <c r="B124" s="116"/>
      <c r="C124" s="33" t="s">
        <v>8</v>
      </c>
      <c r="D124" s="101">
        <v>4</v>
      </c>
      <c r="E124" s="73" t="s">
        <v>325</v>
      </c>
      <c r="F124" s="70" t="s">
        <v>326</v>
      </c>
      <c r="G124" s="78">
        <v>4</v>
      </c>
      <c r="H124" s="73" t="s">
        <v>325</v>
      </c>
      <c r="I124" s="70" t="s">
        <v>326</v>
      </c>
      <c r="J124" s="81">
        <v>4</v>
      </c>
      <c r="K124" s="73" t="s">
        <v>325</v>
      </c>
      <c r="L124" s="70" t="s">
        <v>326</v>
      </c>
      <c r="M124" s="83">
        <v>4</v>
      </c>
      <c r="N124" s="73" t="s">
        <v>325</v>
      </c>
      <c r="O124" s="70" t="s">
        <v>326</v>
      </c>
      <c r="P124" s="83">
        <v>4</v>
      </c>
      <c r="Q124" s="73" t="s">
        <v>325</v>
      </c>
      <c r="R124" s="70" t="s">
        <v>326</v>
      </c>
      <c r="U124" s="91">
        <f>COUNTIF(D122:D125,"3")</f>
        <v>0</v>
      </c>
      <c r="V124" s="91">
        <f>COUNTIF(G122:G125,"3")</f>
        <v>0</v>
      </c>
      <c r="W124" s="91">
        <f>COUNTIF(J122:J125,"3")</f>
        <v>0</v>
      </c>
      <c r="X124" s="91">
        <f>COUNTIF(M122:M125,"3")</f>
        <v>0</v>
      </c>
    </row>
    <row r="125" spans="1:24" ht="30" customHeight="1" x14ac:dyDescent="0.2">
      <c r="A125" s="245"/>
      <c r="B125" s="116"/>
      <c r="C125" s="33" t="s">
        <v>9</v>
      </c>
      <c r="D125" s="101">
        <v>4</v>
      </c>
      <c r="E125" s="73" t="s">
        <v>327</v>
      </c>
      <c r="F125" s="75" t="s">
        <v>328</v>
      </c>
      <c r="G125" s="78">
        <v>4</v>
      </c>
      <c r="H125" s="73" t="s">
        <v>327</v>
      </c>
      <c r="I125" s="75" t="s">
        <v>328</v>
      </c>
      <c r="J125" s="81">
        <v>4</v>
      </c>
      <c r="K125" s="73" t="s">
        <v>327</v>
      </c>
      <c r="L125" s="75" t="s">
        <v>328</v>
      </c>
      <c r="M125" s="83">
        <v>4</v>
      </c>
      <c r="N125" s="73" t="s">
        <v>327</v>
      </c>
      <c r="O125" s="75" t="s">
        <v>328</v>
      </c>
      <c r="P125" s="83">
        <v>4</v>
      </c>
      <c r="Q125" s="73" t="s">
        <v>327</v>
      </c>
      <c r="R125" s="75" t="s">
        <v>328</v>
      </c>
      <c r="U125" s="91">
        <f>COUNTIF(D122:D125,"4")</f>
        <v>4</v>
      </c>
      <c r="V125" s="91">
        <f>COUNTIF(G122:G125,"4")</f>
        <v>4</v>
      </c>
      <c r="W125" s="91">
        <f>COUNTIF(J122:J125,"4")</f>
        <v>4</v>
      </c>
      <c r="X125" s="91">
        <f>COUNTIF(M122:M125,"4")</f>
        <v>4</v>
      </c>
    </row>
    <row r="126" spans="1:24" ht="8.25" customHeight="1" x14ac:dyDescent="0.25">
      <c r="B126" s="185"/>
      <c r="C126" s="186"/>
      <c r="D126" s="110"/>
      <c r="E126" s="111"/>
      <c r="F126" s="111"/>
      <c r="G126" s="110"/>
      <c r="H126" s="111"/>
      <c r="I126" s="111"/>
      <c r="J126" s="110"/>
      <c r="K126" s="115"/>
      <c r="M126" s="110"/>
      <c r="N126" s="115"/>
      <c r="P126" s="110"/>
      <c r="Q126" s="115"/>
    </row>
    <row r="127" spans="1:24" ht="18.75" x14ac:dyDescent="0.2">
      <c r="A127" s="245"/>
      <c r="B127" s="116"/>
      <c r="C127" s="187" t="s">
        <v>10</v>
      </c>
      <c r="D127" s="187"/>
      <c r="E127" s="187"/>
      <c r="F127" s="187"/>
      <c r="G127" s="187"/>
      <c r="H127" s="187"/>
      <c r="I127" s="187"/>
      <c r="J127" s="187"/>
      <c r="K127" s="195"/>
      <c r="L127" s="107"/>
      <c r="M127" s="107"/>
      <c r="N127" s="107"/>
      <c r="O127" s="107"/>
      <c r="P127" s="107"/>
      <c r="Q127" s="107"/>
      <c r="R127" s="107"/>
    </row>
    <row r="128" spans="1:24" ht="30" customHeight="1" x14ac:dyDescent="0.2">
      <c r="A128" s="245"/>
      <c r="B128" s="109"/>
      <c r="C128" s="32" t="s">
        <v>11</v>
      </c>
      <c r="D128" s="101">
        <v>3</v>
      </c>
      <c r="E128" s="70" t="s">
        <v>329</v>
      </c>
      <c r="F128" s="74" t="s">
        <v>330</v>
      </c>
      <c r="G128" s="78">
        <v>3</v>
      </c>
      <c r="H128" s="70" t="s">
        <v>329</v>
      </c>
      <c r="I128" s="74" t="s">
        <v>330</v>
      </c>
      <c r="J128" s="81">
        <v>4</v>
      </c>
      <c r="K128" s="70" t="s">
        <v>329</v>
      </c>
      <c r="L128" s="74" t="s">
        <v>330</v>
      </c>
      <c r="M128" s="83">
        <v>4</v>
      </c>
      <c r="N128" s="70" t="s">
        <v>329</v>
      </c>
      <c r="O128" s="74" t="s">
        <v>330</v>
      </c>
      <c r="P128" s="83">
        <v>4</v>
      </c>
      <c r="Q128" s="70" t="s">
        <v>329</v>
      </c>
      <c r="R128" s="74" t="s">
        <v>330</v>
      </c>
      <c r="U128" s="91">
        <f>COUNTIF(D128:D131,"1")</f>
        <v>0</v>
      </c>
      <c r="V128" s="91">
        <f>COUNTIF(G128:G131,"1")</f>
        <v>0</v>
      </c>
      <c r="W128" s="91">
        <f>COUNTIF(J128:J131,"1")</f>
        <v>0</v>
      </c>
      <c r="X128" s="91">
        <f>COUNTIF(M128:M131,"1")</f>
        <v>0</v>
      </c>
    </row>
    <row r="129" spans="1:24" ht="30" customHeight="1" x14ac:dyDescent="0.2">
      <c r="A129" s="245"/>
      <c r="B129" s="116"/>
      <c r="C129" s="33" t="s">
        <v>12</v>
      </c>
      <c r="D129" s="101">
        <v>4</v>
      </c>
      <c r="E129" s="73" t="s">
        <v>331</v>
      </c>
      <c r="F129" s="74" t="s">
        <v>330</v>
      </c>
      <c r="G129" s="78">
        <v>4</v>
      </c>
      <c r="H129" s="73" t="s">
        <v>331</v>
      </c>
      <c r="I129" s="74" t="s">
        <v>330</v>
      </c>
      <c r="J129" s="81">
        <v>4</v>
      </c>
      <c r="K129" s="73" t="s">
        <v>331</v>
      </c>
      <c r="L129" s="74" t="s">
        <v>330</v>
      </c>
      <c r="M129" s="83">
        <v>4</v>
      </c>
      <c r="N129" s="73" t="s">
        <v>331</v>
      </c>
      <c r="O129" s="74" t="s">
        <v>330</v>
      </c>
      <c r="P129" s="83">
        <v>4</v>
      </c>
      <c r="Q129" s="73" t="s">
        <v>331</v>
      </c>
      <c r="R129" s="74" t="s">
        <v>330</v>
      </c>
      <c r="U129" s="91">
        <f>COUNTIF(D128:D131,"2")</f>
        <v>0</v>
      </c>
      <c r="V129" s="91">
        <f>COUNTIF(G128:G131,"2")</f>
        <v>0</v>
      </c>
      <c r="W129" s="91">
        <f>COUNTIF(J128:J131,"2")</f>
        <v>0</v>
      </c>
      <c r="X129" s="91">
        <f>COUNTIF(M128:M131,"2")</f>
        <v>0</v>
      </c>
    </row>
    <row r="130" spans="1:24" ht="30" customHeight="1" x14ac:dyDescent="0.2">
      <c r="A130" s="245"/>
      <c r="B130" s="116"/>
      <c r="C130" s="33" t="s">
        <v>13</v>
      </c>
      <c r="D130" s="101">
        <v>4</v>
      </c>
      <c r="E130" s="73" t="s">
        <v>332</v>
      </c>
      <c r="F130" s="70" t="s">
        <v>336</v>
      </c>
      <c r="G130" s="78">
        <v>4</v>
      </c>
      <c r="H130" s="73" t="s">
        <v>332</v>
      </c>
      <c r="I130" s="70" t="s">
        <v>336</v>
      </c>
      <c r="J130" s="81">
        <v>4</v>
      </c>
      <c r="K130" s="73" t="s">
        <v>332</v>
      </c>
      <c r="L130" s="70" t="s">
        <v>336</v>
      </c>
      <c r="M130" s="83">
        <v>4</v>
      </c>
      <c r="N130" s="73" t="s">
        <v>332</v>
      </c>
      <c r="O130" s="70" t="s">
        <v>336</v>
      </c>
      <c r="P130" s="83">
        <v>4</v>
      </c>
      <c r="Q130" s="73" t="s">
        <v>332</v>
      </c>
      <c r="R130" s="70" t="s">
        <v>336</v>
      </c>
      <c r="U130" s="91">
        <f>COUNTIF(D128:D131,"3")</f>
        <v>1</v>
      </c>
      <c r="V130" s="91">
        <f>COUNTIF(G128:G131,"3")</f>
        <v>1</v>
      </c>
      <c r="W130" s="91">
        <f>COUNTIF(J128:J131,"3")</f>
        <v>0</v>
      </c>
      <c r="X130" s="91">
        <f>COUNTIF(M128:M131,"3")</f>
        <v>0</v>
      </c>
    </row>
    <row r="131" spans="1:24" ht="30" customHeight="1" x14ac:dyDescent="0.2">
      <c r="A131" s="245"/>
      <c r="B131" s="116"/>
      <c r="C131" s="33" t="s">
        <v>14</v>
      </c>
      <c r="D131" s="101"/>
      <c r="E131" s="74"/>
      <c r="G131" s="78"/>
      <c r="H131" s="73"/>
      <c r="I131" s="70"/>
      <c r="J131" s="81">
        <v>4</v>
      </c>
      <c r="K131" s="75"/>
      <c r="L131" s="70"/>
      <c r="M131" s="83">
        <v>4</v>
      </c>
      <c r="N131" s="75"/>
      <c r="O131" s="70"/>
      <c r="P131" s="83">
        <v>4</v>
      </c>
      <c r="Q131" s="75"/>
      <c r="R131" s="70"/>
      <c r="U131" s="91">
        <f>COUNTIF(D128:D131,"4")</f>
        <v>2</v>
      </c>
      <c r="V131" s="91">
        <f>COUNTIF(G128:G131,"4")</f>
        <v>2</v>
      </c>
      <c r="W131" s="91">
        <f>COUNTIF(J128:J131,"4")</f>
        <v>4</v>
      </c>
      <c r="X131" s="91">
        <f>COUNTIF(M128:M131,"4")</f>
        <v>4</v>
      </c>
    </row>
    <row r="132" spans="1:24" ht="9" customHeight="1" x14ac:dyDescent="0.25">
      <c r="B132" s="185"/>
      <c r="C132" s="186"/>
      <c r="D132" s="110"/>
      <c r="E132" s="111"/>
      <c r="F132" s="111"/>
      <c r="G132" s="110"/>
      <c r="H132" s="111"/>
      <c r="I132" s="111"/>
      <c r="J132" s="110"/>
      <c r="K132" s="115"/>
      <c r="M132" s="110"/>
      <c r="N132" s="115"/>
      <c r="P132" s="110"/>
      <c r="Q132" s="115"/>
    </row>
    <row r="133" spans="1:24" ht="18.75" x14ac:dyDescent="0.2">
      <c r="A133" s="245"/>
      <c r="B133" s="116"/>
      <c r="C133" s="187" t="s">
        <v>15</v>
      </c>
      <c r="D133" s="187"/>
      <c r="E133" s="187"/>
      <c r="F133" s="187"/>
      <c r="G133" s="187"/>
      <c r="H133" s="187"/>
      <c r="I133" s="187"/>
      <c r="J133" s="187"/>
      <c r="K133" s="195"/>
      <c r="L133" s="107"/>
      <c r="M133" s="107"/>
      <c r="N133" s="107"/>
      <c r="O133" s="107"/>
      <c r="P133" s="107"/>
      <c r="Q133" s="107"/>
      <c r="R133" s="107"/>
    </row>
    <row r="134" spans="1:24" ht="30" customHeight="1" x14ac:dyDescent="0.2">
      <c r="A134" s="245"/>
      <c r="B134" s="109"/>
      <c r="C134" s="32" t="s">
        <v>16</v>
      </c>
      <c r="D134" s="101"/>
      <c r="E134" s="70"/>
      <c r="F134" s="74"/>
      <c r="G134" s="78"/>
      <c r="H134" s="70"/>
      <c r="I134" s="70"/>
      <c r="J134" s="81"/>
      <c r="K134" s="75"/>
      <c r="L134" s="75"/>
      <c r="M134" s="83"/>
      <c r="N134" s="76"/>
      <c r="O134" s="76"/>
      <c r="P134" s="83"/>
      <c r="Q134" s="76"/>
      <c r="R134" s="76"/>
      <c r="U134" s="91">
        <f>COUNTIF(D134:D136,"1")</f>
        <v>0</v>
      </c>
      <c r="V134" s="91">
        <f>COUNTIF(G134:G136,"1")</f>
        <v>0</v>
      </c>
      <c r="W134" s="91">
        <f>COUNTIF(J134:J136,"1")</f>
        <v>0</v>
      </c>
      <c r="X134" s="91">
        <f>COUNTIF(M134:M136,"1")</f>
        <v>0</v>
      </c>
    </row>
    <row r="135" spans="1:24" ht="30" customHeight="1" x14ac:dyDescent="0.2">
      <c r="A135" s="245"/>
      <c r="B135" s="116"/>
      <c r="C135" s="33" t="s">
        <v>17</v>
      </c>
      <c r="D135" s="101">
        <v>4</v>
      </c>
      <c r="E135" s="73" t="s">
        <v>333</v>
      </c>
      <c r="F135" s="70" t="s">
        <v>334</v>
      </c>
      <c r="G135" s="78">
        <v>4</v>
      </c>
      <c r="H135" s="73" t="s">
        <v>333</v>
      </c>
      <c r="I135" s="70" t="s">
        <v>334</v>
      </c>
      <c r="J135" s="81">
        <v>4</v>
      </c>
      <c r="K135" s="73" t="s">
        <v>333</v>
      </c>
      <c r="L135" s="70" t="s">
        <v>334</v>
      </c>
      <c r="M135" s="83">
        <v>4</v>
      </c>
      <c r="N135" s="73" t="s">
        <v>333</v>
      </c>
      <c r="O135" s="70" t="s">
        <v>334</v>
      </c>
      <c r="P135" s="83">
        <v>4</v>
      </c>
      <c r="Q135" s="73" t="s">
        <v>333</v>
      </c>
      <c r="R135" s="70" t="s">
        <v>334</v>
      </c>
      <c r="U135" s="91">
        <f>COUNTIF(D134:D136,"2")</f>
        <v>0</v>
      </c>
      <c r="V135" s="91">
        <f>COUNTIF(G134:G136,"2")</f>
        <v>0</v>
      </c>
      <c r="W135" s="91">
        <f>COUNTIF(J134:J136,"2")</f>
        <v>0</v>
      </c>
      <c r="X135" s="91">
        <f>COUNTIF(M134:M136,"2")</f>
        <v>0</v>
      </c>
    </row>
    <row r="136" spans="1:24" ht="30" customHeight="1" x14ac:dyDescent="0.2">
      <c r="A136" s="245"/>
      <c r="B136" s="116"/>
      <c r="C136" s="33" t="s">
        <v>18</v>
      </c>
      <c r="D136" s="101">
        <v>3</v>
      </c>
      <c r="E136" s="73" t="s">
        <v>335</v>
      </c>
      <c r="F136" s="70" t="s">
        <v>336</v>
      </c>
      <c r="G136" s="78">
        <v>3</v>
      </c>
      <c r="H136" s="73" t="s">
        <v>335</v>
      </c>
      <c r="I136" s="70" t="s">
        <v>336</v>
      </c>
      <c r="J136" s="81">
        <v>3</v>
      </c>
      <c r="K136" s="73" t="s">
        <v>335</v>
      </c>
      <c r="L136" s="70" t="s">
        <v>336</v>
      </c>
      <c r="M136" s="83">
        <v>3</v>
      </c>
      <c r="N136" s="73" t="s">
        <v>335</v>
      </c>
      <c r="O136" s="70" t="s">
        <v>336</v>
      </c>
      <c r="P136" s="83">
        <v>3</v>
      </c>
      <c r="Q136" s="73" t="s">
        <v>335</v>
      </c>
      <c r="R136" s="70" t="s">
        <v>336</v>
      </c>
      <c r="U136" s="91">
        <f>COUNTIF(D134:D136,"3")</f>
        <v>1</v>
      </c>
      <c r="V136" s="91">
        <f>COUNTIF(G134:G136,"3")</f>
        <v>1</v>
      </c>
      <c r="W136" s="91">
        <f>COUNTIF(J134:J136,"3")</f>
        <v>1</v>
      </c>
      <c r="X136" s="91">
        <f>COUNTIF(M134:M136,"3")</f>
        <v>1</v>
      </c>
    </row>
    <row r="137" spans="1:24" ht="9" customHeight="1" x14ac:dyDescent="0.25">
      <c r="B137" s="185"/>
      <c r="C137" s="186"/>
      <c r="D137" s="110"/>
      <c r="E137" s="111"/>
      <c r="F137" s="111"/>
      <c r="G137" s="110"/>
      <c r="H137" s="111"/>
      <c r="I137" s="111"/>
      <c r="J137" s="110"/>
      <c r="K137" s="115"/>
      <c r="M137" s="110"/>
      <c r="N137" s="115"/>
      <c r="P137" s="110"/>
      <c r="Q137" s="115"/>
      <c r="U137" s="91">
        <f>COUNTIF(D134:D136,"4")</f>
        <v>1</v>
      </c>
      <c r="V137" s="91">
        <f>COUNTIF(G134:G136,"4")</f>
        <v>1</v>
      </c>
      <c r="W137" s="91">
        <f>COUNTIF(J134:J136,"4")</f>
        <v>1</v>
      </c>
    </row>
    <row r="138" spans="1:24" ht="18.75" x14ac:dyDescent="0.2">
      <c r="A138" s="245"/>
      <c r="B138" s="116"/>
      <c r="C138" s="187" t="s">
        <v>19</v>
      </c>
      <c r="D138" s="187"/>
      <c r="E138" s="187"/>
      <c r="F138" s="187"/>
      <c r="G138" s="187"/>
      <c r="H138" s="187"/>
      <c r="I138" s="187"/>
      <c r="J138" s="187"/>
      <c r="K138" s="195"/>
      <c r="L138" s="107"/>
      <c r="M138" s="107"/>
      <c r="N138" s="107"/>
      <c r="O138" s="107"/>
      <c r="P138" s="107"/>
      <c r="Q138" s="107"/>
      <c r="R138" s="107"/>
    </row>
    <row r="139" spans="1:24" ht="30" customHeight="1" x14ac:dyDescent="0.2">
      <c r="A139" s="245"/>
      <c r="B139" s="109"/>
      <c r="C139" s="32" t="s">
        <v>20</v>
      </c>
      <c r="D139" s="101">
        <v>4</v>
      </c>
      <c r="E139" s="70" t="s">
        <v>337</v>
      </c>
      <c r="F139" s="70" t="s">
        <v>338</v>
      </c>
      <c r="G139" s="78">
        <v>4</v>
      </c>
      <c r="H139" s="70" t="s">
        <v>337</v>
      </c>
      <c r="I139" s="70" t="s">
        <v>338</v>
      </c>
      <c r="J139" s="81">
        <v>4</v>
      </c>
      <c r="K139" s="70" t="s">
        <v>337</v>
      </c>
      <c r="L139" s="70" t="s">
        <v>338</v>
      </c>
      <c r="M139" s="83">
        <v>4</v>
      </c>
      <c r="N139" s="70" t="s">
        <v>337</v>
      </c>
      <c r="O139" s="70" t="s">
        <v>338</v>
      </c>
      <c r="P139" s="83">
        <v>4</v>
      </c>
      <c r="Q139" s="70" t="s">
        <v>337</v>
      </c>
      <c r="R139" s="70" t="s">
        <v>338</v>
      </c>
      <c r="S139" s="79"/>
      <c r="T139" s="79"/>
      <c r="U139" s="91">
        <f>COUNTIF(D139:D141,"1")</f>
        <v>0</v>
      </c>
      <c r="V139" s="91">
        <f>COUNTIF(G139:G141,"1")</f>
        <v>0</v>
      </c>
      <c r="W139" s="91">
        <f>COUNTIF(J139:J141,"1")</f>
        <v>0</v>
      </c>
      <c r="X139" s="91">
        <f>COUNTIF(M139:M141,"1")</f>
        <v>0</v>
      </c>
    </row>
    <row r="140" spans="1:24" ht="30" customHeight="1" x14ac:dyDescent="0.2">
      <c r="A140" s="245"/>
      <c r="B140" s="116"/>
      <c r="C140" s="33" t="s">
        <v>21</v>
      </c>
      <c r="D140" s="101">
        <v>4</v>
      </c>
      <c r="E140" s="70" t="s">
        <v>339</v>
      </c>
      <c r="F140" s="70" t="s">
        <v>338</v>
      </c>
      <c r="G140" s="78">
        <v>4</v>
      </c>
      <c r="H140" s="70" t="s">
        <v>339</v>
      </c>
      <c r="I140" s="70" t="s">
        <v>338</v>
      </c>
      <c r="J140" s="81">
        <v>4</v>
      </c>
      <c r="K140" s="70" t="s">
        <v>339</v>
      </c>
      <c r="L140" s="70" t="s">
        <v>338</v>
      </c>
      <c r="M140" s="83">
        <v>4</v>
      </c>
      <c r="N140" s="70" t="s">
        <v>339</v>
      </c>
      <c r="O140" s="70" t="s">
        <v>338</v>
      </c>
      <c r="P140" s="83">
        <v>4</v>
      </c>
      <c r="Q140" s="70" t="s">
        <v>339</v>
      </c>
      <c r="R140" s="70" t="s">
        <v>338</v>
      </c>
      <c r="S140" s="79"/>
      <c r="T140" s="79"/>
      <c r="U140" s="91">
        <f>COUNTIF(D139:D141,"2")</f>
        <v>0</v>
      </c>
      <c r="V140" s="91">
        <f>COUNTIF(G139:G141,"2")</f>
        <v>0</v>
      </c>
      <c r="W140" s="91">
        <f>COUNTIF(J139:J141,"2")</f>
        <v>0</v>
      </c>
      <c r="X140" s="91">
        <f>COUNTIF(M139:M141,"2")</f>
        <v>0</v>
      </c>
    </row>
    <row r="141" spans="1:24" ht="30" customHeight="1" x14ac:dyDescent="0.2">
      <c r="A141" s="245"/>
      <c r="B141" s="116"/>
      <c r="C141" s="33" t="s">
        <v>22</v>
      </c>
      <c r="D141" s="101">
        <v>3</v>
      </c>
      <c r="E141" s="73" t="s">
        <v>340</v>
      </c>
      <c r="F141" s="74" t="s">
        <v>229</v>
      </c>
      <c r="G141" s="78">
        <v>4</v>
      </c>
      <c r="H141" s="73" t="s">
        <v>340</v>
      </c>
      <c r="I141" s="74" t="s">
        <v>229</v>
      </c>
      <c r="J141" s="81">
        <v>4</v>
      </c>
      <c r="K141" s="73" t="s">
        <v>340</v>
      </c>
      <c r="L141" s="74" t="s">
        <v>229</v>
      </c>
      <c r="M141" s="83">
        <v>4</v>
      </c>
      <c r="N141" s="73" t="s">
        <v>340</v>
      </c>
      <c r="O141" s="74" t="s">
        <v>229</v>
      </c>
      <c r="P141" s="83">
        <v>4</v>
      </c>
      <c r="Q141" s="73" t="s">
        <v>340</v>
      </c>
      <c r="R141" s="74" t="s">
        <v>229</v>
      </c>
      <c r="S141" s="79"/>
      <c r="T141" s="79"/>
      <c r="U141" s="91">
        <f>COUNTIF(D139:D141,"3")</f>
        <v>1</v>
      </c>
      <c r="V141" s="91">
        <f>COUNTIF(G139:G141,"3")</f>
        <v>0</v>
      </c>
      <c r="W141" s="91">
        <f>COUNTIF(J139:J141,"3")</f>
        <v>0</v>
      </c>
      <c r="X141" s="91">
        <f>COUNTIF(M139:M141,"3")</f>
        <v>0</v>
      </c>
    </row>
    <row r="142" spans="1:24" x14ac:dyDescent="0.2">
      <c r="U142" s="91">
        <f>COUNTIF(D139:D141,"4")</f>
        <v>2</v>
      </c>
      <c r="V142" s="91">
        <f>COUNTIF(G139:G141,"4")</f>
        <v>3</v>
      </c>
      <c r="W142" s="91">
        <f>COUNTIF(J139:J141,"4")</f>
        <v>3</v>
      </c>
    </row>
    <row r="65530" spans="2:6" ht="15" x14ac:dyDescent="0.25">
      <c r="B65530" s="235" t="s">
        <v>29</v>
      </c>
      <c r="C65530" s="235"/>
      <c r="D65530" s="235"/>
      <c r="E65530" s="235"/>
      <c r="F65530" s="99"/>
    </row>
    <row r="65531" spans="2:6" x14ac:dyDescent="0.2">
      <c r="B65531" s="234" t="s">
        <v>30</v>
      </c>
      <c r="C65531" s="234"/>
      <c r="D65531" s="234"/>
      <c r="E65531" s="234"/>
      <c r="F65531" s="128"/>
    </row>
    <row r="65532" spans="2:6" x14ac:dyDescent="0.2">
      <c r="B65532" s="234" t="s">
        <v>31</v>
      </c>
      <c r="C65532" s="234"/>
      <c r="D65532" s="234"/>
      <c r="E65532" s="234"/>
      <c r="F65532" s="128"/>
    </row>
  </sheetData>
  <mergeCells count="100">
    <mergeCell ref="A138:A141"/>
    <mergeCell ref="A97:A99"/>
    <mergeCell ref="A101:A111"/>
    <mergeCell ref="A113:A117"/>
    <mergeCell ref="A121:A125"/>
    <mergeCell ref="A127:A131"/>
    <mergeCell ref="A133:A136"/>
    <mergeCell ref="A88:A95"/>
    <mergeCell ref="A6:A10"/>
    <mergeCell ref="A12:A17"/>
    <mergeCell ref="A19:A27"/>
    <mergeCell ref="A29:A33"/>
    <mergeCell ref="A35:A44"/>
    <mergeCell ref="A46:A50"/>
    <mergeCell ref="A54:A59"/>
    <mergeCell ref="A61:A65"/>
    <mergeCell ref="A67:A71"/>
    <mergeCell ref="A73:A79"/>
    <mergeCell ref="A83:A86"/>
    <mergeCell ref="D2:F2"/>
    <mergeCell ref="G2:I2"/>
    <mergeCell ref="J2:L2"/>
    <mergeCell ref="G3:G4"/>
    <mergeCell ref="J3:J4"/>
    <mergeCell ref="F3:F4"/>
    <mergeCell ref="I3:I4"/>
    <mergeCell ref="E3:E4"/>
    <mergeCell ref="D3:D4"/>
    <mergeCell ref="B51:K51"/>
    <mergeCell ref="K3:K4"/>
    <mergeCell ref="H3:H4"/>
    <mergeCell ref="G52:I52"/>
    <mergeCell ref="J52:L52"/>
    <mergeCell ref="B12:B17"/>
    <mergeCell ref="B18:K18"/>
    <mergeCell ref="L3:L4"/>
    <mergeCell ref="B132:C132"/>
    <mergeCell ref="C121:K121"/>
    <mergeCell ref="B112:C112"/>
    <mergeCell ref="C101:K101"/>
    <mergeCell ref="B100:C100"/>
    <mergeCell ref="J119:L119"/>
    <mergeCell ref="G119:I119"/>
    <mergeCell ref="D119:F119"/>
    <mergeCell ref="B65532:E65532"/>
    <mergeCell ref="C138:K138"/>
    <mergeCell ref="B65531:E65531"/>
    <mergeCell ref="B60:C60"/>
    <mergeCell ref="C127:K127"/>
    <mergeCell ref="B65530:E65530"/>
    <mergeCell ref="B137:C137"/>
    <mergeCell ref="B87:C87"/>
    <mergeCell ref="B126:C126"/>
    <mergeCell ref="B66:K66"/>
    <mergeCell ref="D81:F81"/>
    <mergeCell ref="C133:K133"/>
    <mergeCell ref="B118:C118"/>
    <mergeCell ref="C113:K113"/>
    <mergeCell ref="B119:C120"/>
    <mergeCell ref="C97:L97"/>
    <mergeCell ref="B1:K1"/>
    <mergeCell ref="B2:C5"/>
    <mergeCell ref="B52:C53"/>
    <mergeCell ref="B81:C82"/>
    <mergeCell ref="B29:B33"/>
    <mergeCell ref="B11:K11"/>
    <mergeCell ref="G81:I81"/>
    <mergeCell ref="J81:L81"/>
    <mergeCell ref="B6:B10"/>
    <mergeCell ref="B45:K45"/>
    <mergeCell ref="B19:B27"/>
    <mergeCell ref="B35:B44"/>
    <mergeCell ref="B46:B50"/>
    <mergeCell ref="B28:K28"/>
    <mergeCell ref="D35:K35"/>
    <mergeCell ref="B34:K34"/>
    <mergeCell ref="M2:O2"/>
    <mergeCell ref="M3:M4"/>
    <mergeCell ref="N3:N4"/>
    <mergeCell ref="O3:O4"/>
    <mergeCell ref="M52:O52"/>
    <mergeCell ref="P2:R2"/>
    <mergeCell ref="P3:P4"/>
    <mergeCell ref="Q3:Q4"/>
    <mergeCell ref="R3:R4"/>
    <mergeCell ref="P52:R52"/>
    <mergeCell ref="P119:R119"/>
    <mergeCell ref="B96:C96"/>
    <mergeCell ref="C83:K83"/>
    <mergeCell ref="C54:K54"/>
    <mergeCell ref="D52:F52"/>
    <mergeCell ref="P81:R81"/>
    <mergeCell ref="M119:O119"/>
    <mergeCell ref="M81:O81"/>
    <mergeCell ref="C73:K73"/>
    <mergeCell ref="B80:C80"/>
    <mergeCell ref="C88:K88"/>
    <mergeCell ref="C61:K61"/>
    <mergeCell ref="C67:K67"/>
    <mergeCell ref="B72:K72"/>
  </mergeCells>
  <phoneticPr fontId="2" type="noConversion"/>
  <conditionalFormatting sqref="D7:D10">
    <cfRule type="iconSet" priority="16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:G10">
    <cfRule type="iconSet" priority="16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:J10">
    <cfRule type="iconSet" priority="16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:D17">
    <cfRule type="iconSet" priority="16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:G17">
    <cfRule type="iconSet" priority="15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:J17">
    <cfRule type="iconSet" priority="158">
      <iconSet iconSet="4TrafficLights">
        <cfvo type="percent" val="0"/>
        <cfvo type="num" val="1"/>
        <cfvo type="num" val="3"/>
        <cfvo type="num" val="4"/>
      </iconSet>
    </cfRule>
  </conditionalFormatting>
  <conditionalFormatting sqref="T7">
    <cfRule type="cellIs" dxfId="1" priority="155" stopIfTrue="1" operator="lessThan">
      <formula>$T$7</formula>
    </cfRule>
  </conditionalFormatting>
  <conditionalFormatting sqref="S7:S9">
    <cfRule type="iconSet" priority="154">
      <iconSet iconSet="3Flags">
        <cfvo type="percent" val="0"/>
        <cfvo type="num" val="0"/>
        <cfvo type="num" val="1" gte="0"/>
      </iconSet>
    </cfRule>
  </conditionalFormatting>
  <conditionalFormatting sqref="D20:D27">
    <cfRule type="iconSet" priority="15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0:G27">
    <cfRule type="iconSet" priority="15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20:J27">
    <cfRule type="iconSet" priority="14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0:D33">
    <cfRule type="iconSet" priority="14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0:G33">
    <cfRule type="iconSet" priority="1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0:J33">
    <cfRule type="iconSet" priority="1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6:D44">
    <cfRule type="iconSet" priority="1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6:G44">
    <cfRule type="iconSet" priority="1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6:J44">
    <cfRule type="iconSet" priority="1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7:D50">
    <cfRule type="iconSet" priority="1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7:G50">
    <cfRule type="iconSet" priority="1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7:J50">
    <cfRule type="iconSet" priority="1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5:D59">
    <cfRule type="iconSet" priority="1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5:G59">
    <cfRule type="iconSet" priority="1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5:J59">
    <cfRule type="iconSet" priority="1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2:D65">
    <cfRule type="iconSet" priority="1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2:G65">
    <cfRule type="iconSet" priority="1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2:J65">
    <cfRule type="iconSet" priority="1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8:D71">
    <cfRule type="iconSet" priority="10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8:G71">
    <cfRule type="iconSet" priority="10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8:J71">
    <cfRule type="iconSet" priority="10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4:D79">
    <cfRule type="iconSet" priority="8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4:G79">
    <cfRule type="iconSet" priority="8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4:J79">
    <cfRule type="iconSet" priority="8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4:D86">
    <cfRule type="iconSet" priority="7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4:G86">
    <cfRule type="iconSet" priority="7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4:J86">
    <cfRule type="iconSet" priority="6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9:D95">
    <cfRule type="iconSet" priority="6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9:G95">
    <cfRule type="iconSet" priority="6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9:J95">
    <cfRule type="iconSet" priority="6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8:D99">
    <cfRule type="iconSet" priority="6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8:G99">
    <cfRule type="iconSet" priority="6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98:J99">
    <cfRule type="iconSet" priority="6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2:D111">
    <cfRule type="iconSet" priority="6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2:G111">
    <cfRule type="iconSet" priority="61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02:J111">
    <cfRule type="iconSet" priority="6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4:D117">
    <cfRule type="iconSet" priority="5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4:G117">
    <cfRule type="iconSet" priority="58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4:J117">
    <cfRule type="iconSet" priority="5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2:G125">
    <cfRule type="iconSet" priority="5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2:J125">
    <cfRule type="iconSet" priority="5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8:G131">
    <cfRule type="iconSet" priority="5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8:J131">
    <cfRule type="iconSet" priority="5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4:G136">
    <cfRule type="iconSet" priority="4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4:J136">
    <cfRule type="iconSet" priority="4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9:G141">
    <cfRule type="iconSet" priority="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9:J141">
    <cfRule type="iconSet" priority="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:M10">
    <cfRule type="iconSet" priority="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:M17">
    <cfRule type="iconSet" priority="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20:M27">
    <cfRule type="iconSet" priority="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0:M33">
    <cfRule type="iconSet" priority="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6:M44">
    <cfRule type="iconSet" priority="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7:M50">
    <cfRule type="iconSet" priority="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5:M59">
    <cfRule type="iconSet" priority="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2:M65">
    <cfRule type="iconSet" priority="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8:M71">
    <cfRule type="iconSet" priority="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4:M79">
    <cfRule type="iconSet" priority="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4:M86">
    <cfRule type="iconSet" priority="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9:M95">
    <cfRule type="iconSet" priority="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98:M99">
    <cfRule type="iconSet" priority="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02:M111">
    <cfRule type="iconSet" priority="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4:M117">
    <cfRule type="iconSet" priority="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2:M125">
    <cfRule type="iconSet" priority="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8:M131">
    <cfRule type="iconSet" priority="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4:M136">
    <cfRule type="iconSet" priority="2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9:M141">
    <cfRule type="iconSet" priority="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2:D125">
    <cfRule type="iconSet" priority="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8:D131">
    <cfRule type="iconSet" priority="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9:D141">
    <cfRule type="iconSet" priority="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P7:P10">
    <cfRule type="iconSet" priority="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P13:P17">
    <cfRule type="iconSet" priority="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P20:P27">
    <cfRule type="iconSet" priority="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P30:P33">
    <cfRule type="iconSet" priority="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P36:P44">
    <cfRule type="iconSet" priority="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P47:P50">
    <cfRule type="iconSet" priority="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P55:P59">
    <cfRule type="iconSet" priority="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P62:P65">
    <cfRule type="iconSet" priority="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P68:P71">
    <cfRule type="iconSet" priority="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P74:P79">
    <cfRule type="iconSet" priority="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P84:P86">
    <cfRule type="iconSet" priority="9">
      <iconSet iconSet="4TrafficLights">
        <cfvo type="percent" val="0"/>
        <cfvo type="num" val="1"/>
        <cfvo type="num" val="3"/>
        <cfvo type="num" val="4"/>
      </iconSet>
    </cfRule>
  </conditionalFormatting>
  <conditionalFormatting sqref="P89:P95">
    <cfRule type="iconSet" priority="8">
      <iconSet iconSet="4TrafficLights">
        <cfvo type="percent" val="0"/>
        <cfvo type="num" val="1"/>
        <cfvo type="num" val="3"/>
        <cfvo type="num" val="4"/>
      </iconSet>
    </cfRule>
  </conditionalFormatting>
  <conditionalFormatting sqref="P98:P99">
    <cfRule type="iconSet" priority="7">
      <iconSet iconSet="4TrafficLights">
        <cfvo type="percent" val="0"/>
        <cfvo type="num" val="1"/>
        <cfvo type="num" val="3"/>
        <cfvo type="num" val="4"/>
      </iconSet>
    </cfRule>
  </conditionalFormatting>
  <conditionalFormatting sqref="P102:P111">
    <cfRule type="iconSet" priority="6">
      <iconSet iconSet="4TrafficLights">
        <cfvo type="percent" val="0"/>
        <cfvo type="num" val="1"/>
        <cfvo type="num" val="3"/>
        <cfvo type="num" val="4"/>
      </iconSet>
    </cfRule>
  </conditionalFormatting>
  <conditionalFormatting sqref="P114:P117">
    <cfRule type="iconSet" priority="5">
      <iconSet iconSet="4TrafficLights">
        <cfvo type="percent" val="0"/>
        <cfvo type="num" val="1"/>
        <cfvo type="num" val="3"/>
        <cfvo type="num" val="4"/>
      </iconSet>
    </cfRule>
  </conditionalFormatting>
  <conditionalFormatting sqref="P122:P125">
    <cfRule type="iconSet" priority="4">
      <iconSet iconSet="4TrafficLights">
        <cfvo type="percent" val="0"/>
        <cfvo type="num" val="1"/>
        <cfvo type="num" val="3"/>
        <cfvo type="num" val="4"/>
      </iconSet>
    </cfRule>
  </conditionalFormatting>
  <conditionalFormatting sqref="P128:P131">
    <cfRule type="iconSet" priority="3">
      <iconSet iconSet="4TrafficLights">
        <cfvo type="percent" val="0"/>
        <cfvo type="num" val="1"/>
        <cfvo type="num" val="3"/>
        <cfvo type="num" val="4"/>
      </iconSet>
    </cfRule>
  </conditionalFormatting>
  <conditionalFormatting sqref="P134:P136">
    <cfRule type="iconSet" priority="2">
      <iconSet iconSet="4TrafficLights">
        <cfvo type="percent" val="0"/>
        <cfvo type="num" val="1"/>
        <cfvo type="num" val="3"/>
        <cfvo type="num" val="4"/>
      </iconSet>
    </cfRule>
  </conditionalFormatting>
  <conditionalFormatting sqref="P139:P141">
    <cfRule type="iconSet" priority="1">
      <iconSet iconSet="4TrafficLights">
        <cfvo type="percent" val="0"/>
        <cfvo type="num" val="1"/>
        <cfvo type="num" val="3"/>
        <cfvo type="num" val="4"/>
      </iconSet>
    </cfRule>
  </conditionalFormatting>
  <dataValidations count="1">
    <dataValidation type="list" allowBlank="1" showInputMessage="1" showErrorMessage="1" sqref="J134:J136 D139:D141 M122:M125 M139:M141 M114:M117 M74:M79 M68:M71 M55:M59 M62:M65 M13:M17 M47:M50 M36:M44 M30:M33 M20:M27 M7:M10 M84:M86 M89:M95 M98:M99 M102:M111 M134:M136 J128:J131 J122:J125 G139:G141 J139:J141 D89:D95 J114:J117 D122:D125 G122:G125 D102:D111 G128:G131 G134:G136 G114:G117 J74:J79 J68:J71 J55:J59 G55:G59 G62:G65 D55:D59 D68:D71 J62:J65 D74:D79 J13:J17 G68:G71 D47:D50 D36:D44 J47:J50 D30:D33 J36:J44 D20:D27 J30:J33 J20:J27 D7:D10 D13:D17 J7:J10 G7:G10 G13:G17 G20:G27 G30:G33 G36:G44 G47:G50 G74:G79 G102:G111 D114:D117 G98:G99 M128:M131 G89:G95 D98:D99 G84:G86 D128:D131 D62:D65 D84:D86 J84:J86 J89:J95 J98:J99 J102:J111 D134:D136 P122:P125 P139:P141 P114:P117 P74:P79 P68:P71 P55:P59 P62:P65 P13:P17 P47:P50 P36:P44 P30:P33 P20:P27 P7:P10 P84:P86 P89:P95 P98:P99 P102:P111 P134:P136 P128:P131" xr:uid="{00000000-0002-0000-0100-000000000000}">
      <formula1>$T$2:$T$5</formula1>
    </dataValidation>
  </dataValidations>
  <hyperlinks>
    <hyperlink ref="B65532" r:id="rId1" xr:uid="{00000000-0004-0000-0100-000000000000}"/>
    <hyperlink ref="B65531" r:id="rId2" xr:uid="{00000000-0004-0000-0100-000001000000}"/>
  </hyperlinks>
  <pageMargins left="0.70866141732283472" right="0.70866141732283472" top="0.74803149606299213" bottom="0.74803149606299213" header="0.31496062992125984" footer="0.31496062992125984"/>
  <pageSetup paperSize="14" scale="7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B1:AS65497"/>
  <sheetViews>
    <sheetView showGridLines="0" topLeftCell="A49" zoomScale="80" zoomScaleNormal="80" workbookViewId="0">
      <selection activeCell="C4" sqref="C4"/>
    </sheetView>
  </sheetViews>
  <sheetFormatPr baseColWidth="10" defaultRowHeight="15" x14ac:dyDescent="0.2"/>
  <cols>
    <col min="1" max="1" width="1.42578125" style="1" customWidth="1"/>
    <col min="2" max="2" width="34.710937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14062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45" ht="6" customHeight="1" x14ac:dyDescent="0.2"/>
    <row r="2" spans="2:45" ht="22.5" customHeight="1" x14ac:dyDescent="0.2">
      <c r="B2" s="266" t="s">
        <v>27</v>
      </c>
      <c r="C2" s="265" t="s">
        <v>176</v>
      </c>
      <c r="D2" s="265"/>
      <c r="E2" s="265"/>
      <c r="F2" s="265"/>
      <c r="G2" s="2"/>
      <c r="H2" s="263" t="s">
        <v>177</v>
      </c>
      <c r="I2" s="263"/>
      <c r="J2" s="263"/>
      <c r="K2" s="263"/>
      <c r="L2" s="3"/>
      <c r="M2" s="264" t="s">
        <v>178</v>
      </c>
      <c r="N2" s="264"/>
      <c r="O2" s="264"/>
      <c r="P2" s="264"/>
      <c r="Q2" s="64"/>
      <c r="R2" s="272" t="s">
        <v>179</v>
      </c>
      <c r="S2" s="272"/>
      <c r="T2" s="272"/>
      <c r="U2" s="272"/>
      <c r="V2" s="262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</row>
    <row r="3" spans="2:45" ht="24.75" customHeight="1" thickBot="1" x14ac:dyDescent="0.25">
      <c r="B3" s="267"/>
      <c r="C3" s="4">
        <v>1</v>
      </c>
      <c r="D3" s="4">
        <v>2</v>
      </c>
      <c r="E3" s="5">
        <v>3</v>
      </c>
      <c r="F3" s="6">
        <v>4</v>
      </c>
      <c r="G3" s="270"/>
      <c r="H3" s="4">
        <v>1</v>
      </c>
      <c r="I3" s="4">
        <v>2</v>
      </c>
      <c r="J3" s="5">
        <v>3</v>
      </c>
      <c r="K3" s="6">
        <v>4</v>
      </c>
      <c r="L3" s="268"/>
      <c r="M3" s="4">
        <v>1</v>
      </c>
      <c r="N3" s="4">
        <v>2</v>
      </c>
      <c r="O3" s="5">
        <v>3</v>
      </c>
      <c r="P3" s="6">
        <v>4</v>
      </c>
      <c r="Q3" s="64"/>
      <c r="R3" s="4">
        <v>1</v>
      </c>
      <c r="S3" s="4">
        <v>2</v>
      </c>
      <c r="T3" s="5">
        <v>3</v>
      </c>
      <c r="U3" s="6">
        <v>4</v>
      </c>
      <c r="V3" s="262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</row>
    <row r="4" spans="2:45" ht="38.1" customHeight="1" thickTop="1" thickBot="1" x14ac:dyDescent="0.25">
      <c r="B4" s="48" t="s">
        <v>73</v>
      </c>
      <c r="C4" s="46">
        <f>Autoevaluación!U7/SUM(Autoevaluación!U7:U10)</f>
        <v>0</v>
      </c>
      <c r="D4" s="8">
        <f>Autoevaluación!U8/SUM(Autoevaluación!U7:U10)</f>
        <v>0</v>
      </c>
      <c r="E4" s="8">
        <f>Autoevaluación!U9/SUM(Autoevaluación!U7:U10)</f>
        <v>0.75</v>
      </c>
      <c r="F4" s="8">
        <f>Autoevaluación!U10/SUM(Autoevaluación!U7:U10)</f>
        <v>0.25</v>
      </c>
      <c r="G4" s="271"/>
      <c r="H4" s="8">
        <f>Autoevaluación!V7/SUM(Autoevaluación!V7:V10)</f>
        <v>0</v>
      </c>
      <c r="I4" s="8">
        <f>Autoevaluación!V8/SUM(Autoevaluación!V7:V10)</f>
        <v>0</v>
      </c>
      <c r="J4" s="8">
        <f>Autoevaluación!V9/SUM(Autoevaluación!V7:V10)</f>
        <v>0.25</v>
      </c>
      <c r="K4" s="8">
        <f>Autoevaluación!V10/SUM(Autoevaluación!V7:V10)</f>
        <v>0.75</v>
      </c>
      <c r="L4" s="269"/>
      <c r="M4" s="8">
        <f>Autoevaluación!W7/SUM(Autoevaluación!W7:W10)</f>
        <v>0</v>
      </c>
      <c r="N4" s="8">
        <f>Autoevaluación!W8/SUM(Autoevaluación!W7:W10)</f>
        <v>0</v>
      </c>
      <c r="O4" s="8">
        <f>Autoevaluación!W9/SUM(Autoevaluación!W7:W10)</f>
        <v>0.25</v>
      </c>
      <c r="P4" s="8">
        <f>Autoevaluación!W10/SUM(Autoevaluación!W7:W10)</f>
        <v>0.75</v>
      </c>
      <c r="Q4" s="62"/>
      <c r="R4" s="8">
        <f>Autoevaluación!X7/SUM(Autoevaluación!X7:X10)</f>
        <v>0</v>
      </c>
      <c r="S4" s="8">
        <f>Autoevaluación!X8/SUM(Autoevaluación!X7:X10)</f>
        <v>0</v>
      </c>
      <c r="T4" s="8">
        <f>Autoevaluación!X9/SUM(Autoevaluación!X7:X10)</f>
        <v>0.25</v>
      </c>
      <c r="U4" s="8">
        <f>Autoevaluación!X10/SUM(Autoevaluación!X7:X10)</f>
        <v>0.75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</row>
    <row r="5" spans="2:45" ht="38.1" customHeight="1" thickTop="1" thickBot="1" x14ac:dyDescent="0.25">
      <c r="B5" s="48" t="s">
        <v>72</v>
      </c>
      <c r="C5" s="46">
        <f>Autoevaluación!U13/SUM(Autoevaluación!U13:U16)</f>
        <v>0</v>
      </c>
      <c r="D5" s="8">
        <f>Autoevaluación!U14/SUM(Autoevaluación!U13:U16)</f>
        <v>0</v>
      </c>
      <c r="E5" s="8">
        <f>Autoevaluación!U15/SUM(Autoevaluación!U13:U16)</f>
        <v>0.8</v>
      </c>
      <c r="F5" s="8">
        <f>Autoevaluación!U16/SUM(Autoevaluación!U13:U16)</f>
        <v>0.2</v>
      </c>
      <c r="G5" s="271"/>
      <c r="H5" s="8">
        <f>Autoevaluación!V13/SUM(Autoevaluación!V13:V16)</f>
        <v>0</v>
      </c>
      <c r="I5" s="8">
        <f>Autoevaluación!V14/SUM(Autoevaluación!V13:V16)</f>
        <v>0</v>
      </c>
      <c r="J5" s="8">
        <f>Autoevaluación!V15/SUM(Autoevaluación!V13:V16)</f>
        <v>0.4</v>
      </c>
      <c r="K5" s="8">
        <f>Autoevaluación!V16/SUM(Autoevaluación!V13:V16)</f>
        <v>0.6</v>
      </c>
      <c r="L5" s="269"/>
      <c r="M5" s="8">
        <f>Autoevaluación!W13/SUM(Autoevaluación!W13:W16)</f>
        <v>0</v>
      </c>
      <c r="N5" s="8">
        <f>Autoevaluación!W14/SUM(Autoevaluación!W13:W16)</f>
        <v>0</v>
      </c>
      <c r="O5" s="8">
        <f>Autoevaluación!W15/SUM(Autoevaluación!W13:W16)</f>
        <v>0.4</v>
      </c>
      <c r="P5" s="8">
        <f>Autoevaluación!W16/SUM(Autoevaluación!W13:W16)</f>
        <v>0.6</v>
      </c>
      <c r="Q5" s="62"/>
      <c r="R5" s="8">
        <f>Autoevaluación!X13/SUM(Autoevaluación!X13:X16)</f>
        <v>0</v>
      </c>
      <c r="S5" s="8">
        <f>Autoevaluación!X14/SUM(Autoevaluación!X13:X16)</f>
        <v>0</v>
      </c>
      <c r="T5" s="8">
        <f>Autoevaluación!X15/SUM(Autoevaluación!X13:X16)</f>
        <v>0.2</v>
      </c>
      <c r="U5" s="8">
        <f>Autoevaluación!X16/SUM(Autoevaluación!X13:X16)</f>
        <v>0.8</v>
      </c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</row>
    <row r="6" spans="2:45" ht="38.1" customHeight="1" thickTop="1" thickBot="1" x14ac:dyDescent="0.25">
      <c r="B6" s="48" t="s">
        <v>43</v>
      </c>
      <c r="C6" s="46">
        <f>Autoevaluación!U20/SUM(Autoevaluación!U20:U23)</f>
        <v>0</v>
      </c>
      <c r="D6" s="8">
        <f>Autoevaluación!U21/SUM(Autoevaluación!U20:U23)</f>
        <v>0</v>
      </c>
      <c r="E6" s="8">
        <f>Autoevaluación!U22/SUM(Autoevaluación!U20:U23)</f>
        <v>0.625</v>
      </c>
      <c r="F6" s="8">
        <f>Autoevaluación!U23/SUM(Autoevaluación!U20:U23)</f>
        <v>0.375</v>
      </c>
      <c r="G6" s="271"/>
      <c r="H6" s="8">
        <f>Autoevaluación!V20/SUM(Autoevaluación!V20:V23)</f>
        <v>0</v>
      </c>
      <c r="I6" s="8">
        <f>Autoevaluación!V21/SUM(Autoevaluación!V20:V23)</f>
        <v>0</v>
      </c>
      <c r="J6" s="8">
        <f>Autoevaluación!V20/SUM(Autoevaluación!V20:V23)</f>
        <v>0</v>
      </c>
      <c r="K6" s="8">
        <f>Autoevaluación!V23/SUM(Autoevaluación!V20:V23)</f>
        <v>0.625</v>
      </c>
      <c r="L6" s="269"/>
      <c r="M6" s="8">
        <f>Autoevaluación!W20/SUM(Autoevaluación!W20:W23)</f>
        <v>0</v>
      </c>
      <c r="N6" s="8">
        <f>Autoevaluación!W21/SUM(Autoevaluación!W20:W23)</f>
        <v>0</v>
      </c>
      <c r="O6" s="8">
        <f>Autoevaluación!W22/SUM(Autoevaluación!W20:W23)</f>
        <v>0.5</v>
      </c>
      <c r="P6" s="8">
        <f>Autoevaluación!W23/SUM(Autoevaluación!W20:W23)</f>
        <v>0.5</v>
      </c>
      <c r="Q6" s="62"/>
      <c r="R6" s="8">
        <f>Autoevaluación!X20/SUM(Autoevaluación!X20:X23)</f>
        <v>0</v>
      </c>
      <c r="S6" s="8">
        <f>Autoevaluación!X21/SUM(Autoevaluación!X20:X23)</f>
        <v>0</v>
      </c>
      <c r="T6" s="8">
        <f>Autoevaluación!X22/SUM(Autoevaluación!X20:X23)</f>
        <v>0.375</v>
      </c>
      <c r="U6" s="8">
        <f>Autoevaluación!X23/SUM(Autoevaluación!X20:X23)</f>
        <v>0.625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</row>
    <row r="7" spans="2:45" ht="38.1" customHeight="1" thickTop="1" thickBot="1" x14ac:dyDescent="0.25">
      <c r="B7" s="48" t="s">
        <v>52</v>
      </c>
      <c r="C7" s="46">
        <f>Autoevaluación!U30/SUM(Autoevaluación!U30:U33)</f>
        <v>0</v>
      </c>
      <c r="D7" s="8">
        <f>Autoevaluación!U31/SUM(Autoevaluación!U30:U33)</f>
        <v>0</v>
      </c>
      <c r="E7" s="8">
        <f>Autoevaluación!U32/SUM(Autoevaluación!U30:U33)</f>
        <v>0.5</v>
      </c>
      <c r="F7" s="8">
        <f>Autoevaluación!U33/SUM(Autoevaluación!U30:U33)</f>
        <v>0.5</v>
      </c>
      <c r="G7" s="271"/>
      <c r="H7" s="8">
        <f>Autoevaluación!V30/SUM(Autoevaluación!V30:V33)</f>
        <v>0</v>
      </c>
      <c r="I7" s="8">
        <f>Autoevaluación!V31/SUM(Autoevaluación!V30:V33)</f>
        <v>0</v>
      </c>
      <c r="J7" s="8">
        <f>Autoevaluación!V32/SUM(Autoevaluación!V30:V33)</f>
        <v>0.25</v>
      </c>
      <c r="K7" s="8">
        <f>Autoevaluación!V33/SUM(Autoevaluación!V30:V33)</f>
        <v>0.75</v>
      </c>
      <c r="L7" s="269"/>
      <c r="M7" s="8">
        <f>Autoevaluación!W30/SUM(Autoevaluación!W30:W33)</f>
        <v>0</v>
      </c>
      <c r="N7" s="8">
        <f>Autoevaluación!W31/SUM(Autoevaluación!W30:W33)</f>
        <v>0</v>
      </c>
      <c r="O7" s="8">
        <f>Autoevaluación!W32/SUM(Autoevaluación!W30:W33)</f>
        <v>0</v>
      </c>
      <c r="P7" s="8">
        <f>Autoevaluación!W33/SUM(Autoevaluación!W30:W33)</f>
        <v>1</v>
      </c>
      <c r="Q7" s="62"/>
      <c r="R7" s="8">
        <f>Autoevaluación!X30/SUM(Autoevaluación!X30:X33)</f>
        <v>0</v>
      </c>
      <c r="S7" s="8">
        <f>Autoevaluación!X31/SUM(Autoevaluación!X30:X33)</f>
        <v>0</v>
      </c>
      <c r="T7" s="8">
        <f>Autoevaluación!X32/SUM(Autoevaluación!X30:X33)</f>
        <v>0.25</v>
      </c>
      <c r="U7" s="8">
        <f>Autoevaluación!X33/SUM(Autoevaluación!X30:X33)</f>
        <v>0.75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</row>
    <row r="8" spans="2:45" ht="38.1" customHeight="1" thickTop="1" thickBot="1" x14ac:dyDescent="0.25">
      <c r="B8" s="48" t="s">
        <v>57</v>
      </c>
      <c r="C8" s="46">
        <f>Autoevaluación!U36/SUM(Autoevaluación!U36:U39)</f>
        <v>0</v>
      </c>
      <c r="D8" s="8">
        <f>Autoevaluación!U37/SUM(Autoevaluación!U36:U39)</f>
        <v>0</v>
      </c>
      <c r="E8" s="8">
        <f>Autoevaluación!U38/SUM(Autoevaluación!U36:U39)</f>
        <v>0.22222222222222221</v>
      </c>
      <c r="F8" s="8">
        <f>Autoevaluación!U39/SUM(Autoevaluación!U36:U39)</f>
        <v>0.77777777777777779</v>
      </c>
      <c r="G8" s="271"/>
      <c r="H8" s="8">
        <f>Autoevaluación!V36/SUM(Autoevaluación!V36:V39)</f>
        <v>0</v>
      </c>
      <c r="I8" s="8">
        <f>Autoevaluación!V37/SUM(Autoevaluación!V36:V39)</f>
        <v>0</v>
      </c>
      <c r="J8" s="8">
        <f>Autoevaluación!V38/SUM(Autoevaluación!V36:V39)</f>
        <v>0</v>
      </c>
      <c r="K8" s="8">
        <f>Autoevaluación!V39/SUM(Autoevaluación!V36:V39)</f>
        <v>1</v>
      </c>
      <c r="L8" s="269"/>
      <c r="M8" s="8">
        <f>Autoevaluación!W36/SUM(Autoevaluación!W36:W39)</f>
        <v>0</v>
      </c>
      <c r="N8" s="8">
        <f>Autoevaluación!W37/SUM(Autoevaluación!W36:W39)</f>
        <v>0</v>
      </c>
      <c r="O8" s="8">
        <f>Autoevaluación!W38/SUM(Autoevaluación!W36:W39)</f>
        <v>0</v>
      </c>
      <c r="P8" s="8">
        <f>Autoevaluación!W39/SUM(Autoevaluación!W36:W39)</f>
        <v>1</v>
      </c>
      <c r="Q8" s="62"/>
      <c r="R8" s="8">
        <f>Autoevaluación!X36/SUM(Autoevaluación!X36:X39)</f>
        <v>0</v>
      </c>
      <c r="S8" s="8">
        <f>Autoevaluación!X37/SUM(Autoevaluación!X36:X39)</f>
        <v>0</v>
      </c>
      <c r="T8" s="8">
        <f>Autoevaluación!X38/SUM(Autoevaluación!X36:X39)</f>
        <v>0</v>
      </c>
      <c r="U8" s="8">
        <f>Autoevaluación!X39/SUM(Autoevaluación!X36:X39)</f>
        <v>1</v>
      </c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</row>
    <row r="9" spans="2:45" ht="38.1" customHeight="1" thickTop="1" thickBot="1" x14ac:dyDescent="0.25">
      <c r="B9" s="48" t="s">
        <v>67</v>
      </c>
      <c r="C9" s="46">
        <f>Autoevaluación!U47/SUM(Autoevaluación!U47:U50)</f>
        <v>0</v>
      </c>
      <c r="D9" s="8">
        <f>Autoevaluación!U48/SUM(Autoevaluación!U47:U50)</f>
        <v>0</v>
      </c>
      <c r="E9" s="8">
        <f>Autoevaluación!U49/SUM(Autoevaluación!U47:U50)</f>
        <v>0.5</v>
      </c>
      <c r="F9" s="8">
        <f>Autoevaluación!U50/SUM(Autoevaluación!U47:U50)</f>
        <v>0.5</v>
      </c>
      <c r="G9" s="271"/>
      <c r="H9" s="8">
        <f>Autoevaluación!V47/SUM(Autoevaluación!V47:V50)</f>
        <v>0</v>
      </c>
      <c r="I9" s="8">
        <f>Autoevaluación!V48/SUM(Autoevaluación!V47:V50)</f>
        <v>0</v>
      </c>
      <c r="J9" s="8">
        <f>Autoevaluación!V49/SUM(Autoevaluación!V47:V50)</f>
        <v>0.5</v>
      </c>
      <c r="K9" s="8">
        <f>Autoevaluación!V50/SUM(Autoevaluación!V47:V50)</f>
        <v>0.5</v>
      </c>
      <c r="L9" s="269"/>
      <c r="M9" s="8">
        <f>Autoevaluación!W47/SUM(Autoevaluación!W47:W50)</f>
        <v>0</v>
      </c>
      <c r="N9" s="8">
        <f>Autoevaluación!W48/SUM(Autoevaluación!W47:W50)</f>
        <v>0</v>
      </c>
      <c r="O9" s="8">
        <f>Autoevaluación!W49/SUM(Autoevaluación!W47:W50)</f>
        <v>0.5</v>
      </c>
      <c r="P9" s="8">
        <f>Autoevaluación!W50/SUM(Autoevaluación!W47:W50)</f>
        <v>0.5</v>
      </c>
      <c r="Q9" s="62"/>
      <c r="R9" s="8">
        <f>Autoevaluación!X47/SUM(Autoevaluación!X47:X50)</f>
        <v>0</v>
      </c>
      <c r="S9" s="8">
        <f>Autoevaluación!X48/SUM(Autoevaluación!X47:X50)</f>
        <v>0</v>
      </c>
      <c r="T9" s="8">
        <f>Autoevaluación!X49/SUM(Autoevaluación!X47:X50)</f>
        <v>0.25</v>
      </c>
      <c r="U9" s="8">
        <f>Autoevaluación!X50/SUM(Autoevaluación!X47:X50)</f>
        <v>0.75</v>
      </c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</row>
    <row r="10" spans="2:45" ht="38.1" customHeight="1" thickTop="1" x14ac:dyDescent="0.2">
      <c r="B10" s="47" t="s">
        <v>126</v>
      </c>
      <c r="C10" s="13">
        <f>AVERAGE(C4:C9)</f>
        <v>0</v>
      </c>
      <c r="D10" s="13">
        <f>AVERAGE(D4:D9)</f>
        <v>0</v>
      </c>
      <c r="E10" s="13">
        <f>AVERAGE(E4:E9)</f>
        <v>0.56620370370370365</v>
      </c>
      <c r="F10" s="13">
        <f>AVERAGE(F4:F9)</f>
        <v>0.43379629629629629</v>
      </c>
      <c r="G10" s="10"/>
      <c r="H10" s="13">
        <f>AVERAGE(H4:H9)</f>
        <v>0</v>
      </c>
      <c r="I10" s="13">
        <f>AVERAGE(I4:I9)</f>
        <v>0</v>
      </c>
      <c r="J10" s="13">
        <f>AVERAGE(J4:J9)</f>
        <v>0.23333333333333331</v>
      </c>
      <c r="K10" s="13">
        <f>AVERAGE(K4:K9)</f>
        <v>0.70416666666666661</v>
      </c>
      <c r="L10" s="10"/>
      <c r="M10" s="13">
        <f>AVERAGE(M4:M9)</f>
        <v>0</v>
      </c>
      <c r="N10" s="13">
        <f>AVERAGE(N4:N9)</f>
        <v>0</v>
      </c>
      <c r="O10" s="13">
        <f>AVERAGE(O4:O9)</f>
        <v>0.27499999999999997</v>
      </c>
      <c r="P10" s="13">
        <f>AVERAGE(P4:P9)</f>
        <v>0.72499999999999998</v>
      </c>
      <c r="Q10" s="63"/>
      <c r="R10" s="13">
        <f>AVERAGE(R4:R9)</f>
        <v>0</v>
      </c>
      <c r="S10" s="13">
        <f>AVERAGE(S4:S9)</f>
        <v>0</v>
      </c>
      <c r="T10" s="13">
        <f>AVERAGE(T4:T9)</f>
        <v>0.22083333333333333</v>
      </c>
      <c r="U10" s="13">
        <f>AVERAGE(U4:U9)</f>
        <v>0.77916666666666667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</row>
    <row r="11" spans="2:45" x14ac:dyDescent="0.2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</row>
    <row r="12" spans="2:45" ht="21.95" customHeight="1" x14ac:dyDescent="0.2">
      <c r="B12" s="257">
        <v>2015</v>
      </c>
      <c r="C12" s="258"/>
      <c r="D12" s="258"/>
      <c r="E12" s="258"/>
      <c r="F12" s="258"/>
      <c r="G12" s="258"/>
      <c r="H12" s="258"/>
      <c r="I12" s="258"/>
      <c r="J12" s="258"/>
      <c r="K12" s="258"/>
      <c r="L12" s="258"/>
      <c r="M12" s="258"/>
      <c r="N12" s="258"/>
      <c r="O12" s="258"/>
      <c r="P12" s="258"/>
      <c r="Q12" s="258"/>
      <c r="R12" s="258"/>
      <c r="S12" s="258"/>
      <c r="T12" s="258"/>
      <c r="U12" s="259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</row>
    <row r="13" spans="2:45" ht="24.95" customHeight="1" x14ac:dyDescent="0.2">
      <c r="B13" s="260" t="s">
        <v>28</v>
      </c>
      <c r="C13" s="261"/>
      <c r="D13" s="261"/>
      <c r="E13" s="261"/>
      <c r="F13" s="261"/>
      <c r="G13" s="261"/>
      <c r="H13" s="261"/>
      <c r="I13" s="261"/>
      <c r="J13" s="261"/>
      <c r="K13" s="261"/>
      <c r="L13" s="261"/>
      <c r="M13" s="261"/>
      <c r="N13" s="261"/>
      <c r="O13" s="261"/>
      <c r="P13" s="261"/>
      <c r="Q13" s="261"/>
      <c r="R13" s="261"/>
      <c r="S13" s="261"/>
      <c r="T13" s="261"/>
      <c r="U13" s="261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</row>
    <row r="14" spans="2:45" ht="60" customHeight="1" x14ac:dyDescent="0.2">
      <c r="B14" s="246"/>
      <c r="C14" s="246"/>
      <c r="D14" s="246"/>
      <c r="E14" s="246"/>
      <c r="F14" s="246"/>
      <c r="G14" s="246"/>
      <c r="H14" s="246"/>
      <c r="I14" s="246"/>
      <c r="J14" s="246"/>
      <c r="K14" s="246"/>
      <c r="L14" s="246"/>
      <c r="M14" s="246"/>
      <c r="N14" s="246"/>
      <c r="O14" s="246"/>
      <c r="P14" s="246"/>
      <c r="Q14" s="246"/>
      <c r="R14" s="246"/>
      <c r="S14" s="246"/>
      <c r="T14" s="246"/>
      <c r="U14" s="246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</row>
    <row r="15" spans="2:45" ht="60" customHeight="1" x14ac:dyDescent="0.2">
      <c r="B15" s="246"/>
      <c r="C15" s="246"/>
      <c r="D15" s="246"/>
      <c r="E15" s="246"/>
      <c r="F15" s="246"/>
      <c r="G15" s="246"/>
      <c r="H15" s="246"/>
      <c r="I15" s="246"/>
      <c r="J15" s="246"/>
      <c r="K15" s="246"/>
      <c r="L15" s="246"/>
      <c r="M15" s="246"/>
      <c r="N15" s="246"/>
      <c r="O15" s="246"/>
      <c r="P15" s="246"/>
      <c r="Q15" s="246"/>
      <c r="R15" s="246"/>
      <c r="S15" s="246"/>
      <c r="T15" s="246"/>
      <c r="U15" s="246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</row>
    <row r="16" spans="2:45" s="15" customFormat="1" ht="24.95" customHeight="1" x14ac:dyDescent="0.25">
      <c r="B16" s="251" t="s">
        <v>123</v>
      </c>
      <c r="C16" s="252"/>
      <c r="D16" s="252"/>
      <c r="E16" s="252"/>
      <c r="F16" s="252"/>
      <c r="G16" s="252"/>
      <c r="H16" s="252"/>
      <c r="I16" s="252"/>
      <c r="J16" s="252"/>
      <c r="K16" s="252"/>
      <c r="L16" s="252"/>
      <c r="M16" s="252"/>
      <c r="N16" s="252"/>
      <c r="O16" s="252"/>
      <c r="P16" s="252"/>
      <c r="Q16" s="252"/>
      <c r="R16" s="252"/>
      <c r="S16" s="252"/>
      <c r="T16" s="252"/>
      <c r="U16" s="252"/>
    </row>
    <row r="17" spans="2:21" ht="60" customHeight="1" x14ac:dyDescent="0.2">
      <c r="B17" s="246"/>
      <c r="C17" s="246"/>
      <c r="D17" s="246"/>
      <c r="E17" s="246"/>
      <c r="F17" s="246"/>
      <c r="G17" s="246"/>
      <c r="H17" s="246"/>
      <c r="I17" s="246"/>
      <c r="J17" s="246"/>
      <c r="K17" s="246"/>
      <c r="L17" s="246"/>
      <c r="M17" s="246"/>
      <c r="N17" s="246"/>
      <c r="O17" s="246"/>
      <c r="P17" s="246"/>
      <c r="Q17" s="246"/>
      <c r="R17" s="246"/>
      <c r="S17" s="246"/>
      <c r="T17" s="246"/>
      <c r="U17" s="246"/>
    </row>
    <row r="18" spans="2:21" ht="60" customHeight="1" x14ac:dyDescent="0.2">
      <c r="B18" s="246"/>
      <c r="C18" s="246"/>
      <c r="D18" s="246"/>
      <c r="E18" s="246"/>
      <c r="F18" s="246"/>
      <c r="G18" s="246"/>
      <c r="H18" s="246"/>
      <c r="I18" s="246"/>
      <c r="J18" s="246"/>
      <c r="K18" s="246"/>
      <c r="L18" s="246"/>
      <c r="M18" s="246"/>
      <c r="N18" s="246"/>
      <c r="O18" s="246"/>
      <c r="P18" s="246"/>
      <c r="Q18" s="246"/>
      <c r="R18" s="246"/>
      <c r="S18" s="246"/>
      <c r="T18" s="246"/>
      <c r="U18" s="246"/>
    </row>
    <row r="19" spans="2:21" ht="60" customHeight="1" x14ac:dyDescent="0.2">
      <c r="B19" s="246"/>
      <c r="C19" s="246"/>
      <c r="D19" s="246"/>
      <c r="E19" s="246"/>
      <c r="F19" s="246"/>
      <c r="G19" s="246"/>
      <c r="H19" s="246"/>
      <c r="I19" s="246"/>
      <c r="J19" s="246"/>
      <c r="K19" s="246"/>
      <c r="L19" s="246"/>
      <c r="M19" s="246"/>
      <c r="N19" s="246"/>
      <c r="O19" s="246"/>
      <c r="P19" s="246"/>
      <c r="Q19" s="246"/>
      <c r="R19" s="246"/>
      <c r="S19" s="246"/>
      <c r="T19" s="246"/>
      <c r="U19" s="246"/>
    </row>
    <row r="20" spans="2:21" ht="16.5" customHeight="1" x14ac:dyDescent="0.2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2:21" ht="21.95" customHeight="1" x14ac:dyDescent="0.2">
      <c r="B21" s="255">
        <v>2016</v>
      </c>
      <c r="C21" s="255"/>
      <c r="D21" s="255"/>
      <c r="E21" s="255"/>
      <c r="F21" s="255"/>
      <c r="G21" s="255"/>
      <c r="H21" s="255"/>
      <c r="I21" s="255"/>
      <c r="J21" s="255"/>
      <c r="K21" s="255"/>
      <c r="L21" s="255"/>
      <c r="M21" s="255"/>
      <c r="N21" s="255"/>
      <c r="O21" s="255"/>
      <c r="P21" s="255"/>
      <c r="Q21" s="255"/>
      <c r="R21" s="255"/>
      <c r="S21" s="255"/>
      <c r="T21" s="255"/>
      <c r="U21" s="255"/>
    </row>
    <row r="22" spans="2:21" ht="24.95" customHeight="1" x14ac:dyDescent="0.2">
      <c r="B22" s="256" t="s">
        <v>28</v>
      </c>
      <c r="C22" s="256"/>
      <c r="D22" s="256"/>
      <c r="E22" s="256"/>
      <c r="F22" s="256"/>
      <c r="G22" s="256"/>
      <c r="H22" s="256"/>
      <c r="I22" s="256"/>
      <c r="J22" s="256"/>
      <c r="K22" s="256"/>
      <c r="L22" s="256"/>
      <c r="M22" s="256"/>
      <c r="N22" s="256"/>
      <c r="O22" s="256"/>
      <c r="P22" s="256"/>
      <c r="Q22" s="256"/>
      <c r="R22" s="256"/>
      <c r="S22" s="256"/>
      <c r="T22" s="256"/>
      <c r="U22" s="256"/>
    </row>
    <row r="23" spans="2:21" ht="60" customHeight="1" x14ac:dyDescent="0.2">
      <c r="B23" s="246"/>
      <c r="C23" s="246"/>
      <c r="D23" s="246"/>
      <c r="E23" s="246"/>
      <c r="F23" s="246"/>
      <c r="G23" s="246"/>
      <c r="H23" s="246"/>
      <c r="I23" s="246"/>
      <c r="J23" s="246"/>
      <c r="K23" s="246"/>
      <c r="L23" s="246"/>
      <c r="M23" s="246"/>
      <c r="N23" s="246"/>
      <c r="O23" s="246"/>
      <c r="P23" s="246"/>
      <c r="Q23" s="246"/>
      <c r="R23" s="246"/>
      <c r="S23" s="246"/>
      <c r="T23" s="246"/>
      <c r="U23" s="246"/>
    </row>
    <row r="24" spans="2:21" ht="60" customHeight="1" x14ac:dyDescent="0.2">
      <c r="B24" s="246"/>
      <c r="C24" s="246"/>
      <c r="D24" s="246"/>
      <c r="E24" s="246"/>
      <c r="F24" s="246"/>
      <c r="G24" s="246"/>
      <c r="H24" s="246"/>
      <c r="I24" s="246"/>
      <c r="J24" s="246"/>
      <c r="K24" s="246"/>
      <c r="L24" s="246"/>
      <c r="M24" s="246"/>
      <c r="N24" s="246"/>
      <c r="O24" s="246"/>
      <c r="P24" s="246"/>
      <c r="Q24" s="246"/>
      <c r="R24" s="246"/>
      <c r="S24" s="246"/>
      <c r="T24" s="246"/>
      <c r="U24" s="246"/>
    </row>
    <row r="25" spans="2:21" s="15" customFormat="1" ht="24.95" customHeight="1" x14ac:dyDescent="0.25">
      <c r="B25" s="251" t="s">
        <v>123</v>
      </c>
      <c r="C25" s="252"/>
      <c r="D25" s="252"/>
      <c r="E25" s="252"/>
      <c r="F25" s="252"/>
      <c r="G25" s="252"/>
      <c r="H25" s="252"/>
      <c r="I25" s="252"/>
      <c r="J25" s="252"/>
      <c r="K25" s="252"/>
      <c r="L25" s="252"/>
      <c r="M25" s="252"/>
      <c r="N25" s="252"/>
      <c r="O25" s="252"/>
      <c r="P25" s="252"/>
      <c r="Q25" s="252"/>
      <c r="R25" s="252"/>
      <c r="S25" s="252"/>
      <c r="T25" s="252"/>
      <c r="U25" s="252"/>
    </row>
    <row r="26" spans="2:21" ht="60" customHeight="1" x14ac:dyDescent="0.2"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6"/>
      <c r="N26" s="246"/>
      <c r="O26" s="246"/>
      <c r="P26" s="246"/>
      <c r="Q26" s="246"/>
      <c r="R26" s="246"/>
      <c r="S26" s="246"/>
      <c r="T26" s="246"/>
      <c r="U26" s="246"/>
    </row>
    <row r="27" spans="2:21" ht="60" customHeight="1" x14ac:dyDescent="0.2">
      <c r="B27" s="246"/>
      <c r="C27" s="246"/>
      <c r="D27" s="246"/>
      <c r="E27" s="246"/>
      <c r="F27" s="246"/>
      <c r="G27" s="246"/>
      <c r="H27" s="246"/>
      <c r="I27" s="246"/>
      <c r="J27" s="246"/>
      <c r="K27" s="246"/>
      <c r="L27" s="246"/>
      <c r="M27" s="246"/>
      <c r="N27" s="246"/>
      <c r="O27" s="246"/>
      <c r="P27" s="246"/>
      <c r="Q27" s="246"/>
      <c r="R27" s="246"/>
      <c r="S27" s="246"/>
      <c r="T27" s="246"/>
      <c r="U27" s="246"/>
    </row>
    <row r="28" spans="2:21" ht="60" customHeight="1" x14ac:dyDescent="0.2">
      <c r="B28" s="246"/>
      <c r="C28" s="246"/>
      <c r="D28" s="246"/>
      <c r="E28" s="246"/>
      <c r="F28" s="246"/>
      <c r="G28" s="246"/>
      <c r="H28" s="246"/>
      <c r="I28" s="246"/>
      <c r="J28" s="246"/>
      <c r="K28" s="246"/>
      <c r="L28" s="246"/>
      <c r="M28" s="246"/>
      <c r="N28" s="246"/>
      <c r="O28" s="246"/>
      <c r="P28" s="246"/>
      <c r="Q28" s="246"/>
      <c r="R28" s="246"/>
      <c r="S28" s="246"/>
      <c r="T28" s="246"/>
      <c r="U28" s="246"/>
    </row>
    <row r="29" spans="2:21" ht="16.5" customHeight="1" x14ac:dyDescent="0.2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2:21" ht="21.95" customHeight="1" x14ac:dyDescent="0.2">
      <c r="B30" s="253">
        <v>2017</v>
      </c>
      <c r="C30" s="254"/>
      <c r="D30" s="254"/>
      <c r="E30" s="254"/>
      <c r="F30" s="254"/>
      <c r="G30" s="254"/>
      <c r="H30" s="254"/>
      <c r="I30" s="254"/>
      <c r="J30" s="254"/>
      <c r="K30" s="254"/>
      <c r="L30" s="254"/>
      <c r="M30" s="254"/>
      <c r="N30" s="254"/>
      <c r="O30" s="254"/>
      <c r="P30" s="254"/>
      <c r="Q30" s="254"/>
      <c r="R30" s="254"/>
      <c r="S30" s="254"/>
      <c r="T30" s="254"/>
      <c r="U30" s="254"/>
    </row>
    <row r="31" spans="2:21" ht="24.95" customHeight="1" x14ac:dyDescent="0.2">
      <c r="B31" s="249" t="s">
        <v>28</v>
      </c>
      <c r="C31" s="250"/>
      <c r="D31" s="250"/>
      <c r="E31" s="250"/>
      <c r="F31" s="250"/>
      <c r="G31" s="250"/>
      <c r="H31" s="250"/>
      <c r="I31" s="250"/>
      <c r="J31" s="250"/>
      <c r="K31" s="250"/>
      <c r="L31" s="250"/>
      <c r="M31" s="250"/>
      <c r="N31" s="250"/>
      <c r="O31" s="250"/>
      <c r="P31" s="250"/>
      <c r="Q31" s="250"/>
      <c r="R31" s="250"/>
      <c r="S31" s="250"/>
      <c r="T31" s="250"/>
      <c r="U31" s="250"/>
    </row>
    <row r="32" spans="2:21" ht="60" customHeight="1" x14ac:dyDescent="0.2">
      <c r="B32" s="246"/>
      <c r="C32" s="246"/>
      <c r="D32" s="246"/>
      <c r="E32" s="246"/>
      <c r="F32" s="246"/>
      <c r="G32" s="246"/>
      <c r="H32" s="246"/>
      <c r="I32" s="246"/>
      <c r="J32" s="246"/>
      <c r="K32" s="246"/>
      <c r="L32" s="246"/>
      <c r="M32" s="246"/>
      <c r="N32" s="246"/>
      <c r="O32" s="246"/>
      <c r="P32" s="246"/>
      <c r="Q32" s="246"/>
      <c r="R32" s="246"/>
      <c r="S32" s="246"/>
      <c r="T32" s="246"/>
      <c r="U32" s="246"/>
    </row>
    <row r="33" spans="2:21" ht="60" customHeight="1" x14ac:dyDescent="0.2">
      <c r="B33" s="246"/>
      <c r="C33" s="246"/>
      <c r="D33" s="246"/>
      <c r="E33" s="246"/>
      <c r="F33" s="246"/>
      <c r="G33" s="246"/>
      <c r="H33" s="246"/>
      <c r="I33" s="246"/>
      <c r="J33" s="246"/>
      <c r="K33" s="246"/>
      <c r="L33" s="246"/>
      <c r="M33" s="246"/>
      <c r="N33" s="246"/>
      <c r="O33" s="246"/>
      <c r="P33" s="246"/>
      <c r="Q33" s="246"/>
      <c r="R33" s="246"/>
      <c r="S33" s="246"/>
      <c r="T33" s="246"/>
      <c r="U33" s="246"/>
    </row>
    <row r="34" spans="2:21" s="15" customFormat="1" ht="24.95" customHeight="1" x14ac:dyDescent="0.25">
      <c r="B34" s="251" t="s">
        <v>123</v>
      </c>
      <c r="C34" s="252"/>
      <c r="D34" s="252"/>
      <c r="E34" s="252"/>
      <c r="F34" s="252"/>
      <c r="G34" s="252"/>
      <c r="H34" s="252"/>
      <c r="I34" s="252"/>
      <c r="J34" s="252"/>
      <c r="K34" s="252"/>
      <c r="L34" s="252"/>
      <c r="M34" s="252"/>
      <c r="N34" s="252"/>
      <c r="O34" s="252"/>
      <c r="P34" s="252"/>
      <c r="Q34" s="252"/>
      <c r="R34" s="252"/>
      <c r="S34" s="252"/>
      <c r="T34" s="252"/>
      <c r="U34" s="252"/>
    </row>
    <row r="35" spans="2:21" ht="60" customHeight="1" x14ac:dyDescent="0.2">
      <c r="B35" s="246"/>
      <c r="C35" s="246"/>
      <c r="D35" s="246"/>
      <c r="E35" s="246"/>
      <c r="F35" s="246"/>
      <c r="G35" s="246"/>
      <c r="H35" s="246"/>
      <c r="I35" s="246"/>
      <c r="J35" s="246"/>
      <c r="K35" s="246"/>
      <c r="L35" s="246"/>
      <c r="M35" s="246"/>
      <c r="N35" s="246"/>
      <c r="O35" s="246"/>
      <c r="P35" s="246"/>
      <c r="Q35" s="246"/>
      <c r="R35" s="246"/>
      <c r="S35" s="246"/>
      <c r="T35" s="246"/>
      <c r="U35" s="246"/>
    </row>
    <row r="36" spans="2:21" ht="60" customHeight="1" x14ac:dyDescent="0.2">
      <c r="B36" s="246"/>
      <c r="C36" s="246"/>
      <c r="D36" s="246"/>
      <c r="E36" s="246"/>
      <c r="F36" s="246"/>
      <c r="G36" s="246"/>
      <c r="H36" s="246"/>
      <c r="I36" s="246"/>
      <c r="J36" s="246"/>
      <c r="K36" s="246"/>
      <c r="L36" s="246"/>
      <c r="M36" s="246"/>
      <c r="N36" s="246"/>
      <c r="O36" s="246"/>
      <c r="P36" s="246"/>
      <c r="Q36" s="246"/>
      <c r="R36" s="246"/>
      <c r="S36" s="246"/>
      <c r="T36" s="246"/>
      <c r="U36" s="246"/>
    </row>
    <row r="37" spans="2:21" ht="60" customHeight="1" x14ac:dyDescent="0.2">
      <c r="B37" s="246"/>
      <c r="C37" s="246"/>
      <c r="D37" s="246"/>
      <c r="E37" s="246"/>
      <c r="F37" s="246"/>
      <c r="G37" s="246"/>
      <c r="H37" s="246"/>
      <c r="I37" s="246"/>
      <c r="J37" s="246"/>
      <c r="K37" s="246"/>
      <c r="L37" s="246"/>
      <c r="M37" s="246"/>
      <c r="N37" s="246"/>
      <c r="O37" s="246"/>
      <c r="P37" s="246"/>
      <c r="Q37" s="246"/>
      <c r="R37" s="246"/>
      <c r="S37" s="246"/>
      <c r="T37" s="246"/>
      <c r="U37" s="246"/>
    </row>
    <row r="39" spans="2:21" x14ac:dyDescent="0.2">
      <c r="B39" s="247">
        <v>2018</v>
      </c>
      <c r="C39" s="248"/>
      <c r="D39" s="248"/>
      <c r="E39" s="248"/>
      <c r="F39" s="248"/>
      <c r="G39" s="248"/>
      <c r="H39" s="248"/>
      <c r="I39" s="248"/>
      <c r="J39" s="248"/>
      <c r="K39" s="248"/>
      <c r="L39" s="248"/>
      <c r="M39" s="248"/>
      <c r="N39" s="248"/>
      <c r="O39" s="248"/>
      <c r="P39" s="248"/>
      <c r="Q39" s="248"/>
      <c r="R39" s="248"/>
      <c r="S39" s="248"/>
      <c r="T39" s="248"/>
      <c r="U39" s="248"/>
    </row>
    <row r="40" spans="2:21" ht="19.5" x14ac:dyDescent="0.2">
      <c r="B40" s="249" t="s">
        <v>28</v>
      </c>
      <c r="C40" s="250"/>
      <c r="D40" s="250"/>
      <c r="E40" s="250"/>
      <c r="F40" s="250"/>
      <c r="G40" s="250"/>
      <c r="H40" s="250"/>
      <c r="I40" s="250"/>
      <c r="J40" s="250"/>
      <c r="K40" s="250"/>
      <c r="L40" s="250"/>
      <c r="M40" s="250"/>
      <c r="N40" s="250"/>
      <c r="O40" s="250"/>
      <c r="P40" s="250"/>
      <c r="Q40" s="250"/>
      <c r="R40" s="250"/>
      <c r="S40" s="250"/>
      <c r="T40" s="250"/>
      <c r="U40" s="250"/>
    </row>
    <row r="41" spans="2:21" ht="60.75" customHeight="1" x14ac:dyDescent="0.2">
      <c r="B41" s="246"/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46"/>
      <c r="N41" s="246"/>
      <c r="O41" s="246"/>
      <c r="P41" s="246"/>
      <c r="Q41" s="246"/>
      <c r="R41" s="246"/>
      <c r="S41" s="246"/>
      <c r="T41" s="246"/>
      <c r="U41" s="246"/>
    </row>
    <row r="42" spans="2:21" ht="60" customHeight="1" x14ac:dyDescent="0.2">
      <c r="B42" s="246"/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46"/>
      <c r="N42" s="246"/>
      <c r="O42" s="246"/>
      <c r="P42" s="246"/>
      <c r="Q42" s="246"/>
      <c r="R42" s="246"/>
      <c r="S42" s="246"/>
      <c r="T42" s="246"/>
      <c r="U42" s="246"/>
    </row>
    <row r="43" spans="2:21" ht="19.5" x14ac:dyDescent="0.2">
      <c r="B43" s="251" t="s">
        <v>123</v>
      </c>
      <c r="C43" s="252"/>
      <c r="D43" s="252"/>
      <c r="E43" s="252"/>
      <c r="F43" s="252"/>
      <c r="G43" s="252"/>
      <c r="H43" s="252"/>
      <c r="I43" s="252"/>
      <c r="J43" s="252"/>
      <c r="K43" s="252"/>
      <c r="L43" s="252"/>
      <c r="M43" s="252"/>
      <c r="N43" s="252"/>
      <c r="O43" s="252"/>
      <c r="P43" s="252"/>
      <c r="Q43" s="252"/>
      <c r="R43" s="252"/>
      <c r="S43" s="252"/>
      <c r="T43" s="252"/>
      <c r="U43" s="252"/>
    </row>
    <row r="44" spans="2:21" ht="45.75" customHeight="1" x14ac:dyDescent="0.2">
      <c r="B44" s="246"/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</row>
    <row r="45" spans="2:21" ht="48" customHeight="1" x14ac:dyDescent="0.2">
      <c r="B45" s="246"/>
      <c r="C45" s="246"/>
      <c r="D45" s="246"/>
      <c r="E45" s="246"/>
      <c r="F45" s="246"/>
      <c r="G45" s="246"/>
      <c r="H45" s="246"/>
      <c r="I45" s="246"/>
      <c r="J45" s="246"/>
      <c r="K45" s="246"/>
      <c r="L45" s="246"/>
      <c r="M45" s="246"/>
      <c r="N45" s="246"/>
      <c r="O45" s="246"/>
      <c r="P45" s="246"/>
      <c r="Q45" s="246"/>
      <c r="R45" s="246"/>
      <c r="S45" s="246"/>
      <c r="T45" s="246"/>
      <c r="U45" s="246"/>
    </row>
    <row r="46" spans="2:21" ht="56.25" customHeight="1" x14ac:dyDescent="0.2">
      <c r="B46" s="246"/>
      <c r="C46" s="246"/>
      <c r="D46" s="246"/>
      <c r="E46" s="246"/>
      <c r="F46" s="246"/>
      <c r="G46" s="246"/>
      <c r="H46" s="246"/>
      <c r="I46" s="246"/>
      <c r="J46" s="246"/>
      <c r="K46" s="246"/>
      <c r="L46" s="246"/>
      <c r="M46" s="246"/>
      <c r="N46" s="246"/>
      <c r="O46" s="246"/>
      <c r="P46" s="246"/>
      <c r="Q46" s="246"/>
      <c r="R46" s="246"/>
      <c r="S46" s="246"/>
      <c r="T46" s="246"/>
      <c r="U46" s="246"/>
    </row>
    <row r="65495" spans="2:22" x14ac:dyDescent="0.2">
      <c r="B65495" s="11" t="s">
        <v>29</v>
      </c>
      <c r="C65495" s="11"/>
      <c r="D65495" s="11"/>
      <c r="E65495" s="11"/>
      <c r="F65495" s="11"/>
      <c r="G65495" s="11"/>
      <c r="H65495" s="11"/>
      <c r="I65495" s="11"/>
      <c r="J65495" s="11"/>
      <c r="K65495" s="11"/>
      <c r="L65495" s="11"/>
      <c r="M65495" s="11"/>
      <c r="N65495" s="11"/>
      <c r="O65495" s="11"/>
      <c r="P65495" s="11"/>
      <c r="Q65495" s="11"/>
      <c r="R65495" s="11"/>
      <c r="S65495" s="11"/>
      <c r="T65495" s="11"/>
      <c r="U65495" s="11"/>
      <c r="V65495" s="11"/>
    </row>
    <row r="65496" spans="2:22" x14ac:dyDescent="0.2">
      <c r="B65496" s="12" t="s">
        <v>30</v>
      </c>
      <c r="C65496" s="12"/>
      <c r="D65496" s="12"/>
      <c r="E65496" s="12"/>
      <c r="F65496" s="12"/>
      <c r="G65496" s="12"/>
      <c r="H65496" s="12"/>
      <c r="I65496" s="12"/>
      <c r="J65496" s="12"/>
      <c r="K65496" s="12"/>
      <c r="L65496" s="12"/>
      <c r="M65496" s="12"/>
      <c r="N65496" s="12"/>
      <c r="O65496" s="12"/>
      <c r="P65496" s="12"/>
      <c r="Q65496" s="12"/>
      <c r="R65496" s="12"/>
      <c r="S65496" s="12"/>
      <c r="T65496" s="12"/>
      <c r="U65496" s="12"/>
      <c r="V65496" s="12"/>
    </row>
    <row r="65497" spans="2:22" x14ac:dyDescent="0.2">
      <c r="B65497" s="12" t="s">
        <v>31</v>
      </c>
      <c r="C65497" s="12"/>
      <c r="D65497" s="12"/>
      <c r="E65497" s="12"/>
      <c r="F65497" s="12"/>
      <c r="G65497" s="12"/>
      <c r="H65497" s="12"/>
      <c r="I65497" s="12"/>
      <c r="J65497" s="12"/>
      <c r="K65497" s="12"/>
      <c r="L65497" s="12"/>
      <c r="M65497" s="12"/>
      <c r="N65497" s="12"/>
      <c r="O65497" s="12"/>
      <c r="P65497" s="12"/>
      <c r="Q65497" s="12"/>
      <c r="R65497" s="12"/>
      <c r="S65497" s="12"/>
      <c r="T65497" s="12"/>
      <c r="U65497" s="12"/>
      <c r="V65497" s="12"/>
    </row>
  </sheetData>
  <mergeCells count="40">
    <mergeCell ref="V2:V3"/>
    <mergeCell ref="H2:K2"/>
    <mergeCell ref="M2:P2"/>
    <mergeCell ref="C2:F2"/>
    <mergeCell ref="B2:B3"/>
    <mergeCell ref="L3:L9"/>
    <mergeCell ref="G3:G9"/>
    <mergeCell ref="R2:U2"/>
    <mergeCell ref="B12:U12"/>
    <mergeCell ref="B13:U13"/>
    <mergeCell ref="B14:U14"/>
    <mergeCell ref="B15:U15"/>
    <mergeCell ref="B16:U16"/>
    <mergeCell ref="B17:U17"/>
    <mergeCell ref="B27:U27"/>
    <mergeCell ref="B28:U28"/>
    <mergeCell ref="B32:U32"/>
    <mergeCell ref="B33:U33"/>
    <mergeCell ref="B25:U25"/>
    <mergeCell ref="B26:U26"/>
    <mergeCell ref="B18:U18"/>
    <mergeCell ref="B19:U19"/>
    <mergeCell ref="B21:U21"/>
    <mergeCell ref="B22:U22"/>
    <mergeCell ref="B23:U23"/>
    <mergeCell ref="B24:U24"/>
    <mergeCell ref="B34:U34"/>
    <mergeCell ref="B35:U35"/>
    <mergeCell ref="B30:U30"/>
    <mergeCell ref="B31:U31"/>
    <mergeCell ref="B36:U36"/>
    <mergeCell ref="B37:U37"/>
    <mergeCell ref="B45:U45"/>
    <mergeCell ref="B46:U46"/>
    <mergeCell ref="B39:U39"/>
    <mergeCell ref="B40:U40"/>
    <mergeCell ref="B41:U41"/>
    <mergeCell ref="B42:U42"/>
    <mergeCell ref="B43:U43"/>
    <mergeCell ref="B44:U44"/>
  </mergeCells>
  <phoneticPr fontId="2" type="noConversion"/>
  <hyperlinks>
    <hyperlink ref="B65497" r:id="rId1" xr:uid="{00000000-0004-0000-0200-000000000000}"/>
    <hyperlink ref="B65496" r:id="rId2" xr:uid="{00000000-0004-0000-0200-000001000000}"/>
    <hyperlink ref="B4" location="Autoevaluación!A6" tooltip="Ir a autoevaluación" display="Direccionamiento Estratégico" xr:uid="{00000000-0004-0000-0200-000002000000}"/>
    <hyperlink ref="B5" location="Autoevaluación!A12" tooltip="|Ir a autoevaluacion" display="Gestión Estratégica" xr:uid="{00000000-0004-0000-0200-000003000000}"/>
    <hyperlink ref="B6" location="Autoevaluación!A19" tooltip="Ir a autoevaluacion" display="Gobierno Escolar" xr:uid="{00000000-0004-0000-0200-000004000000}"/>
    <hyperlink ref="B7" location="Autoevaluación!A29" tooltip="Ir a autoevaluacion" display="Cultura Institucional" xr:uid="{00000000-0004-0000-0200-000005000000}"/>
    <hyperlink ref="B8" location="Autoevaluación!A35" tooltip="Ir a autoevaluacion" display="Clima Escolar" xr:uid="{00000000-0004-0000-0200-000006000000}"/>
    <hyperlink ref="B9" location="Autoevaluación!A46" tooltip="Ir a autoevaluacion" display="Relaciones Con El Entorno" xr:uid="{00000000-0004-0000-0200-000007000000}"/>
  </hyperlinks>
  <pageMargins left="0.7" right="0.7" top="0.75" bottom="0.75" header="0.3" footer="0.3"/>
  <pageSetup orientation="portrait" verticalDpi="4294967293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B1:AS65497"/>
  <sheetViews>
    <sheetView showGridLines="0" topLeftCell="A19" zoomScale="70" zoomScaleNormal="70" workbookViewId="0">
      <selection activeCell="D4" sqref="D4"/>
    </sheetView>
  </sheetViews>
  <sheetFormatPr baseColWidth="10" defaultRowHeight="15" x14ac:dyDescent="0.2"/>
  <cols>
    <col min="1" max="1" width="1.42578125" style="1" customWidth="1"/>
    <col min="2" max="2" width="34.710937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8554687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45" ht="6" customHeight="1" x14ac:dyDescent="0.2"/>
    <row r="2" spans="2:45" ht="22.5" customHeight="1" x14ac:dyDescent="0.2">
      <c r="B2" s="266" t="s">
        <v>127</v>
      </c>
      <c r="C2" s="265" t="s">
        <v>176</v>
      </c>
      <c r="D2" s="265"/>
      <c r="E2" s="265"/>
      <c r="F2" s="265"/>
      <c r="G2" s="2"/>
      <c r="H2" s="263" t="s">
        <v>177</v>
      </c>
      <c r="I2" s="263"/>
      <c r="J2" s="263"/>
      <c r="K2" s="263"/>
      <c r="L2" s="3"/>
      <c r="M2" s="264" t="s">
        <v>178</v>
      </c>
      <c r="N2" s="264"/>
      <c r="O2" s="264"/>
      <c r="P2" s="264"/>
      <c r="Q2" s="65"/>
      <c r="R2" s="272" t="s">
        <v>179</v>
      </c>
      <c r="S2" s="272"/>
      <c r="T2" s="272"/>
      <c r="U2" s="272"/>
      <c r="V2" s="262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</row>
    <row r="3" spans="2:45" ht="24.75" customHeight="1" thickBot="1" x14ac:dyDescent="0.25">
      <c r="B3" s="267"/>
      <c r="C3" s="4">
        <v>1</v>
      </c>
      <c r="D3" s="4">
        <v>2</v>
      </c>
      <c r="E3" s="5">
        <v>3</v>
      </c>
      <c r="F3" s="6">
        <v>4</v>
      </c>
      <c r="G3" s="270"/>
      <c r="H3" s="4">
        <v>1</v>
      </c>
      <c r="I3" s="4">
        <v>2</v>
      </c>
      <c r="J3" s="5">
        <v>3</v>
      </c>
      <c r="K3" s="6">
        <v>4</v>
      </c>
      <c r="L3" s="268"/>
      <c r="M3" s="4">
        <v>1</v>
      </c>
      <c r="N3" s="4">
        <v>2</v>
      </c>
      <c r="O3" s="5">
        <v>3</v>
      </c>
      <c r="P3" s="6">
        <v>4</v>
      </c>
      <c r="Q3" s="66"/>
      <c r="R3" s="4">
        <v>1</v>
      </c>
      <c r="S3" s="4">
        <v>2</v>
      </c>
      <c r="T3" s="5">
        <v>3</v>
      </c>
      <c r="U3" s="6">
        <v>4</v>
      </c>
      <c r="V3" s="262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</row>
    <row r="4" spans="2:45" ht="38.1" customHeight="1" thickTop="1" thickBot="1" x14ac:dyDescent="0.25">
      <c r="B4" s="48" t="s">
        <v>128</v>
      </c>
      <c r="C4" s="46">
        <f>Autoevaluación!U55/SUM(Autoevaluación!U55:U58)</f>
        <v>0</v>
      </c>
      <c r="D4" s="8">
        <f>Autoevaluación!U56/SUM(Autoevaluación!U55:U58)</f>
        <v>0</v>
      </c>
      <c r="E4" s="8">
        <f>Autoevaluación!U57/SUM(Autoevaluación!U55:U58)</f>
        <v>0</v>
      </c>
      <c r="F4" s="8">
        <f>Autoevaluación!U58/SUM(Autoevaluación!U55:U58)</f>
        <v>1</v>
      </c>
      <c r="G4" s="271"/>
      <c r="H4" s="8">
        <f>Autoevaluación!V55/SUM(Autoevaluación!V55:V59)</f>
        <v>0</v>
      </c>
      <c r="I4" s="8">
        <f>Autoevaluación!V56/SUM(Autoevaluación!V55:V58)</f>
        <v>0</v>
      </c>
      <c r="J4" s="8">
        <f>Autoevaluación!V57/SUM(Autoevaluación!V55:V58)</f>
        <v>0</v>
      </c>
      <c r="K4" s="8">
        <f>Autoevaluación!V58/SUM(Autoevaluación!V55:V58)</f>
        <v>1</v>
      </c>
      <c r="L4" s="269"/>
      <c r="M4" s="8">
        <f>Autoevaluación!W55/SUM(Autoevaluación!W55:W58)</f>
        <v>0</v>
      </c>
      <c r="N4" s="8">
        <f>Autoevaluación!W56/SUM(Autoevaluación!W55:W58)</f>
        <v>0</v>
      </c>
      <c r="O4" s="8">
        <f>Autoevaluación!W57/SUM(Autoevaluación!W55:W58)</f>
        <v>0</v>
      </c>
      <c r="P4" s="8">
        <f>Autoevaluación!W58/SUM(Autoevaluación!W55:W58)</f>
        <v>1</v>
      </c>
      <c r="Q4" s="62"/>
      <c r="R4" s="8">
        <f>Autoevaluación!X55/SUM(Autoevaluación!X55:X58)</f>
        <v>0</v>
      </c>
      <c r="S4" s="8">
        <f>Autoevaluación!X56/SUM(Autoevaluación!X55:X58)</f>
        <v>0</v>
      </c>
      <c r="T4" s="8">
        <f>Autoevaluación!X57/SUM(Autoevaluación!X55:X58)</f>
        <v>0</v>
      </c>
      <c r="U4" s="8">
        <f>Autoevaluación!X58/SUM(Autoevaluación!X55:X58)</f>
        <v>1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</row>
    <row r="5" spans="2:45" ht="38.1" customHeight="1" thickTop="1" thickBot="1" x14ac:dyDescent="0.25">
      <c r="B5" s="48" t="s">
        <v>129</v>
      </c>
      <c r="C5" s="46">
        <f>Autoevaluación!U62/SUM(Autoevaluación!U62:U65)</f>
        <v>0</v>
      </c>
      <c r="D5" s="8">
        <f>Autoevaluación!U63/SUM(Autoevaluación!U62:U65)</f>
        <v>0</v>
      </c>
      <c r="E5" s="8">
        <f>Autoevaluación!U64/SUM(Autoevaluación!U62:U65)</f>
        <v>0.5</v>
      </c>
      <c r="F5" s="8">
        <f>Autoevaluación!U65/SUM(Autoevaluación!U62:U65)</f>
        <v>0.5</v>
      </c>
      <c r="G5" s="271"/>
      <c r="H5" s="8">
        <f>Autoevaluación!V62/SUM(Autoevaluación!V62:V65)</f>
        <v>0</v>
      </c>
      <c r="I5" s="8">
        <f>Autoevaluación!V63/SUM(Autoevaluación!V62:V65)</f>
        <v>0</v>
      </c>
      <c r="J5" s="8">
        <f>Autoevaluación!V64/SUM(Autoevaluación!V62:V65)</f>
        <v>0.25</v>
      </c>
      <c r="K5" s="8">
        <f>Autoevaluación!V65/SUM(Autoevaluación!V62:V65)</f>
        <v>0.75</v>
      </c>
      <c r="L5" s="269"/>
      <c r="M5" s="8">
        <f>Autoevaluación!W62/SUM(Autoevaluación!W62:W65)</f>
        <v>0</v>
      </c>
      <c r="N5" s="8">
        <f>Autoevaluación!W63/SUM(Autoevaluación!W62:W65)</f>
        <v>0</v>
      </c>
      <c r="O5" s="8">
        <f>Autoevaluación!W64/SUM(Autoevaluación!W62:W65)</f>
        <v>0.25</v>
      </c>
      <c r="P5" s="8">
        <f>Autoevaluación!W65/SUM(Autoevaluación!W62:W65)</f>
        <v>0.75</v>
      </c>
      <c r="Q5" s="62"/>
      <c r="R5" s="8">
        <f>Autoevaluación!X62/SUM(Autoevaluación!X62:X65)</f>
        <v>0</v>
      </c>
      <c r="S5" s="8">
        <f>Autoevaluación!X63/SUM(Autoevaluación!X62:X65)</f>
        <v>0</v>
      </c>
      <c r="T5" s="8">
        <f>Autoevaluación!X64/SUM(Autoevaluación!X62:X65)</f>
        <v>0.5</v>
      </c>
      <c r="U5" s="8">
        <f>Autoevaluación!X65/SUM(Autoevaluación!X62:X65)</f>
        <v>0.5</v>
      </c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</row>
    <row r="6" spans="2:45" ht="38.1" customHeight="1" thickTop="1" thickBot="1" x14ac:dyDescent="0.25">
      <c r="B6" s="48" t="s">
        <v>130</v>
      </c>
      <c r="C6" s="46">
        <f>Autoevaluación!U68/SUM(Autoevaluación!U68:U71)</f>
        <v>0</v>
      </c>
      <c r="D6" s="8">
        <f>Autoevaluación!U69/SUM(Autoevaluación!U68:U71)</f>
        <v>0</v>
      </c>
      <c r="E6" s="8">
        <f>Autoevaluación!U70/SUM(Autoevaluación!U68:U71)</f>
        <v>0.25</v>
      </c>
      <c r="F6" s="8">
        <f>Autoevaluación!U71/SUM(Autoevaluación!U68:U71)</f>
        <v>0.75</v>
      </c>
      <c r="G6" s="271"/>
      <c r="H6" s="8">
        <f>Autoevaluación!V68/SUM(Autoevaluación!V68:V71)</f>
        <v>0</v>
      </c>
      <c r="I6" s="8">
        <f>Autoevaluación!V69/SUM(Autoevaluación!V68:V71)</f>
        <v>0</v>
      </c>
      <c r="J6" s="8">
        <f>Autoevaluación!V70/SUM(Autoevaluación!V68:V71)</f>
        <v>0</v>
      </c>
      <c r="K6" s="8">
        <f>Autoevaluación!V71/SUM(Autoevaluación!V68:V71)</f>
        <v>1</v>
      </c>
      <c r="L6" s="269"/>
      <c r="M6" s="8">
        <f>Autoevaluación!W68/SUM(Autoevaluación!W68:W71)</f>
        <v>0</v>
      </c>
      <c r="N6" s="8">
        <f>Autoevaluación!W69/SUM(Autoevaluación!W68:W71)</f>
        <v>0</v>
      </c>
      <c r="O6" s="8">
        <f>Autoevaluación!W70/SUM(Autoevaluación!W68:W71)</f>
        <v>0</v>
      </c>
      <c r="P6" s="8">
        <f>Autoevaluación!W71/SUM(Autoevaluación!W68:W71)</f>
        <v>1</v>
      </c>
      <c r="Q6" s="62"/>
      <c r="R6" s="8">
        <f>Autoevaluación!X68/SUM(Autoevaluación!X68:X71)</f>
        <v>0</v>
      </c>
      <c r="S6" s="8">
        <f>Autoevaluación!X69/SUM(Autoevaluación!X68:X71)</f>
        <v>0</v>
      </c>
      <c r="T6" s="8">
        <f>Autoevaluación!X70/SUM(Autoevaluación!X68:X71)</f>
        <v>0</v>
      </c>
      <c r="U6" s="8">
        <f>Autoevaluación!X71/SUM(Autoevaluación!X68:X71)</f>
        <v>1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</row>
    <row r="7" spans="2:45" ht="38.1" customHeight="1" thickTop="1" thickBot="1" x14ac:dyDescent="0.25">
      <c r="B7" s="48" t="s">
        <v>131</v>
      </c>
      <c r="C7" s="46">
        <f>Autoevaluación!U74/SUM(Autoevaluación!U74:U77)</f>
        <v>0</v>
      </c>
      <c r="D7" s="8">
        <f>Autoevaluación!U75/SUM(Autoevaluación!U74:U77)</f>
        <v>0</v>
      </c>
      <c r="E7" s="8">
        <f>Autoevaluación!U76/SUM(Autoevaluación!U74:U77)</f>
        <v>0</v>
      </c>
      <c r="F7" s="8">
        <f>Autoevaluación!U77/SUM(Autoevaluación!U74:U77)</f>
        <v>1</v>
      </c>
      <c r="G7" s="271"/>
      <c r="H7" s="8">
        <f>Autoevaluación!V74/SUM(Autoevaluación!V74:V77)</f>
        <v>0</v>
      </c>
      <c r="I7" s="8">
        <f>Autoevaluación!V75/SUM(Autoevaluación!V74:V77)</f>
        <v>0</v>
      </c>
      <c r="J7" s="8">
        <f>Autoevaluación!V76/SUM(Autoevaluación!V74:V77)</f>
        <v>0.16666666666666666</v>
      </c>
      <c r="K7" s="8">
        <f>Autoevaluación!V77/SUM(Autoevaluación!V74:V77)</f>
        <v>0.83333333333333337</v>
      </c>
      <c r="L7" s="269"/>
      <c r="M7" s="8">
        <f>Autoevaluación!W74/SUM(Autoevaluación!W74:W77)</f>
        <v>0</v>
      </c>
      <c r="N7" s="8">
        <f>Autoevaluación!W75/SUM(Autoevaluación!W74:W77)</f>
        <v>0</v>
      </c>
      <c r="O7" s="8">
        <f>Autoevaluación!W76/SUM(Autoevaluación!W74:W77)</f>
        <v>0.16666666666666666</v>
      </c>
      <c r="P7" s="8">
        <f>Autoevaluación!W77/SUM(Autoevaluación!W74:W77)</f>
        <v>0.83333333333333337</v>
      </c>
      <c r="Q7" s="62"/>
      <c r="R7" s="8">
        <f>Autoevaluación!X74/SUM(Autoevaluación!X74:X77)</f>
        <v>0</v>
      </c>
      <c r="S7" s="8">
        <f>Autoevaluación!X75/SUM(Autoevaluación!X74:X77)</f>
        <v>0</v>
      </c>
      <c r="T7" s="8">
        <f>Autoevaluación!X76/SUM(Autoevaluación!X74:X77)</f>
        <v>0.16666666666666666</v>
      </c>
      <c r="U7" s="8">
        <f>Autoevaluación!X77/SUM(Autoevaluación!X74:X77)</f>
        <v>0.83333333333333337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</row>
    <row r="8" spans="2:45" ht="38.1" customHeight="1" thickTop="1" x14ac:dyDescent="0.2">
      <c r="B8" s="49"/>
      <c r="C8" s="8"/>
      <c r="D8" s="8"/>
      <c r="E8" s="8"/>
      <c r="F8" s="8"/>
      <c r="G8" s="271"/>
      <c r="H8" s="8"/>
      <c r="I8" s="8"/>
      <c r="J8" s="8"/>
      <c r="K8" s="8"/>
      <c r="L8" s="269"/>
      <c r="M8" s="8"/>
      <c r="N8" s="8"/>
      <c r="O8" s="8"/>
      <c r="P8" s="8"/>
      <c r="Q8" s="62"/>
      <c r="R8" s="8"/>
      <c r="S8" s="8"/>
      <c r="T8" s="8"/>
      <c r="U8" s="8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</row>
    <row r="9" spans="2:45" ht="38.1" customHeight="1" x14ac:dyDescent="0.2">
      <c r="B9" s="7"/>
      <c r="C9" s="8"/>
      <c r="D9" s="8"/>
      <c r="E9" s="8"/>
      <c r="F9" s="8"/>
      <c r="G9" s="271"/>
      <c r="H9" s="8"/>
      <c r="I9" s="8"/>
      <c r="J9" s="8"/>
      <c r="K9" s="8"/>
      <c r="L9" s="269"/>
      <c r="M9" s="8"/>
      <c r="N9" s="8"/>
      <c r="O9" s="8"/>
      <c r="P9" s="8"/>
      <c r="Q9" s="62"/>
      <c r="R9" s="8"/>
      <c r="S9" s="8"/>
      <c r="T9" s="8"/>
      <c r="U9" s="8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</row>
    <row r="10" spans="2:45" ht="38.1" customHeight="1" x14ac:dyDescent="0.2">
      <c r="B10" s="16" t="s">
        <v>132</v>
      </c>
      <c r="C10" s="13">
        <f>AVERAGE(C4:C9)</f>
        <v>0</v>
      </c>
      <c r="D10" s="13">
        <f>AVERAGE(D4:D9)</f>
        <v>0</v>
      </c>
      <c r="E10" s="13">
        <f>AVERAGE(E4:E9)</f>
        <v>0.1875</v>
      </c>
      <c r="F10" s="13">
        <f>AVERAGE(F4:F9)</f>
        <v>0.8125</v>
      </c>
      <c r="G10" s="10"/>
      <c r="H10" s="13">
        <f>AVERAGE(H4:H9)</f>
        <v>0</v>
      </c>
      <c r="I10" s="13">
        <f>AVERAGE(I4:I9)</f>
        <v>0</v>
      </c>
      <c r="J10" s="13">
        <f>AVERAGE(J4:J9)</f>
        <v>0.10416666666666666</v>
      </c>
      <c r="K10" s="13">
        <f>AVERAGE(K4:K9)</f>
        <v>0.89583333333333337</v>
      </c>
      <c r="L10" s="10"/>
      <c r="M10" s="13">
        <f>AVERAGE(M4:M9)</f>
        <v>0</v>
      </c>
      <c r="N10" s="13">
        <f>AVERAGE(N4:N9)</f>
        <v>0</v>
      </c>
      <c r="O10" s="13">
        <f>AVERAGE(O4:O9)</f>
        <v>0.10416666666666666</v>
      </c>
      <c r="P10" s="13">
        <f>AVERAGE(P4:P9)</f>
        <v>0.89583333333333337</v>
      </c>
      <c r="Q10" s="63"/>
      <c r="R10" s="13">
        <f>AVERAGE(R4:R9)</f>
        <v>0</v>
      </c>
      <c r="S10" s="13">
        <f>AVERAGE(S4:S9)</f>
        <v>0</v>
      </c>
      <c r="T10" s="13">
        <f>AVERAGE(T4:T9)</f>
        <v>0.16666666666666666</v>
      </c>
      <c r="U10" s="13">
        <f>AVERAGE(U4:U9)</f>
        <v>0.83333333333333337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</row>
    <row r="11" spans="2:45" x14ac:dyDescent="0.2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</row>
    <row r="12" spans="2:45" ht="21.95" customHeight="1" x14ac:dyDescent="0.2">
      <c r="B12" s="265" t="s">
        <v>176</v>
      </c>
      <c r="C12" s="265"/>
      <c r="D12" s="265"/>
      <c r="E12" s="265"/>
      <c r="F12" s="265"/>
      <c r="G12" s="265"/>
      <c r="H12" s="265"/>
      <c r="I12" s="265"/>
      <c r="J12" s="265"/>
      <c r="K12" s="265"/>
      <c r="L12" s="265"/>
      <c r="M12" s="265"/>
      <c r="N12" s="265"/>
      <c r="O12" s="265"/>
      <c r="P12" s="265"/>
      <c r="Q12" s="265"/>
      <c r="R12" s="265"/>
      <c r="S12" s="265"/>
      <c r="T12" s="265"/>
      <c r="U12" s="265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</row>
    <row r="13" spans="2:45" ht="24.95" customHeight="1" x14ac:dyDescent="0.2">
      <c r="B13" s="278" t="s">
        <v>28</v>
      </c>
      <c r="C13" s="278"/>
      <c r="D13" s="278"/>
      <c r="E13" s="278"/>
      <c r="F13" s="278"/>
      <c r="G13" s="278"/>
      <c r="H13" s="278"/>
      <c r="I13" s="278"/>
      <c r="J13" s="278"/>
      <c r="K13" s="278"/>
      <c r="L13" s="278"/>
      <c r="M13" s="278"/>
      <c r="N13" s="278"/>
      <c r="O13" s="278"/>
      <c r="P13" s="278"/>
      <c r="Q13" s="278"/>
      <c r="R13" s="278"/>
      <c r="S13" s="278"/>
      <c r="T13" s="278"/>
      <c r="U13" s="278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</row>
    <row r="14" spans="2:45" ht="60" customHeight="1" x14ac:dyDescent="0.2">
      <c r="B14" s="273"/>
      <c r="C14" s="273"/>
      <c r="D14" s="273"/>
      <c r="E14" s="273"/>
      <c r="F14" s="273"/>
      <c r="G14" s="273"/>
      <c r="H14" s="273"/>
      <c r="I14" s="273"/>
      <c r="J14" s="273"/>
      <c r="K14" s="273"/>
      <c r="L14" s="273"/>
      <c r="M14" s="273"/>
      <c r="N14" s="273"/>
      <c r="O14" s="273"/>
      <c r="P14" s="273"/>
      <c r="Q14" s="273"/>
      <c r="R14" s="273"/>
      <c r="S14" s="273"/>
      <c r="T14" s="273"/>
      <c r="U14" s="273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</row>
    <row r="15" spans="2:45" ht="60" customHeight="1" x14ac:dyDescent="0.2">
      <c r="B15" s="273"/>
      <c r="C15" s="273"/>
      <c r="D15" s="273"/>
      <c r="E15" s="273"/>
      <c r="F15" s="273"/>
      <c r="G15" s="273"/>
      <c r="H15" s="273"/>
      <c r="I15" s="273"/>
      <c r="J15" s="273"/>
      <c r="K15" s="273"/>
      <c r="L15" s="273"/>
      <c r="M15" s="273"/>
      <c r="N15" s="273"/>
      <c r="O15" s="273"/>
      <c r="P15" s="273"/>
      <c r="Q15" s="273"/>
      <c r="R15" s="273"/>
      <c r="S15" s="273"/>
      <c r="T15" s="273"/>
      <c r="U15" s="273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</row>
    <row r="16" spans="2:45" s="15" customFormat="1" ht="24.95" customHeight="1" x14ac:dyDescent="0.25">
      <c r="B16" s="276" t="s">
        <v>123</v>
      </c>
      <c r="C16" s="276"/>
      <c r="D16" s="276"/>
      <c r="E16" s="276"/>
      <c r="F16" s="276"/>
      <c r="G16" s="276"/>
      <c r="H16" s="276"/>
      <c r="I16" s="276"/>
      <c r="J16" s="276"/>
      <c r="K16" s="276"/>
      <c r="L16" s="276"/>
      <c r="M16" s="276"/>
      <c r="N16" s="276"/>
      <c r="O16" s="276"/>
      <c r="P16" s="276"/>
      <c r="Q16" s="276"/>
      <c r="R16" s="276"/>
      <c r="S16" s="276"/>
      <c r="T16" s="276"/>
      <c r="U16" s="276"/>
    </row>
    <row r="17" spans="2:21" ht="60" customHeight="1" x14ac:dyDescent="0.2">
      <c r="B17" s="273"/>
      <c r="C17" s="273"/>
      <c r="D17" s="273"/>
      <c r="E17" s="273"/>
      <c r="F17" s="273"/>
      <c r="G17" s="273"/>
      <c r="H17" s="273"/>
      <c r="I17" s="273"/>
      <c r="J17" s="273"/>
      <c r="K17" s="273"/>
      <c r="L17" s="273"/>
      <c r="M17" s="273"/>
      <c r="N17" s="273"/>
      <c r="O17" s="273"/>
      <c r="P17" s="273"/>
      <c r="Q17" s="273"/>
      <c r="R17" s="273"/>
      <c r="S17" s="273"/>
      <c r="T17" s="273"/>
      <c r="U17" s="273"/>
    </row>
    <row r="18" spans="2:21" ht="60" customHeight="1" x14ac:dyDescent="0.2">
      <c r="B18" s="273"/>
      <c r="C18" s="273"/>
      <c r="D18" s="273"/>
      <c r="E18" s="273"/>
      <c r="F18" s="273"/>
      <c r="G18" s="273"/>
      <c r="H18" s="273"/>
      <c r="I18" s="273"/>
      <c r="J18" s="273"/>
      <c r="K18" s="273"/>
      <c r="L18" s="273"/>
      <c r="M18" s="273"/>
      <c r="N18" s="273"/>
      <c r="O18" s="273"/>
      <c r="P18" s="273"/>
      <c r="Q18" s="273"/>
      <c r="R18" s="273"/>
      <c r="S18" s="273"/>
      <c r="T18" s="273"/>
      <c r="U18" s="273"/>
    </row>
    <row r="19" spans="2:21" ht="60" customHeight="1" x14ac:dyDescent="0.2">
      <c r="B19" s="273"/>
      <c r="C19" s="273"/>
      <c r="D19" s="273"/>
      <c r="E19" s="273"/>
      <c r="F19" s="273"/>
      <c r="G19" s="273"/>
      <c r="H19" s="273"/>
      <c r="I19" s="273"/>
      <c r="J19" s="273"/>
      <c r="K19" s="273"/>
      <c r="L19" s="273"/>
      <c r="M19" s="273"/>
      <c r="N19" s="273"/>
      <c r="O19" s="273"/>
      <c r="P19" s="273"/>
      <c r="Q19" s="273"/>
      <c r="R19" s="273"/>
      <c r="S19" s="273"/>
      <c r="T19" s="273"/>
      <c r="U19" s="273"/>
    </row>
    <row r="20" spans="2:21" ht="16.5" customHeight="1" x14ac:dyDescent="0.2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2:21" ht="21.95" customHeight="1" x14ac:dyDescent="0.2">
      <c r="B21" s="255" t="s">
        <v>177</v>
      </c>
      <c r="C21" s="255"/>
      <c r="D21" s="255"/>
      <c r="E21" s="255"/>
      <c r="F21" s="255"/>
      <c r="G21" s="255"/>
      <c r="H21" s="255"/>
      <c r="I21" s="255"/>
      <c r="J21" s="255"/>
      <c r="K21" s="255"/>
      <c r="L21" s="255"/>
      <c r="M21" s="255"/>
      <c r="N21" s="255"/>
      <c r="O21" s="255"/>
      <c r="P21" s="255"/>
      <c r="Q21" s="255"/>
      <c r="R21" s="255"/>
      <c r="S21" s="255"/>
      <c r="T21" s="255"/>
      <c r="U21" s="255"/>
    </row>
    <row r="22" spans="2:21" ht="24.95" customHeight="1" x14ac:dyDescent="0.2">
      <c r="B22" s="256" t="s">
        <v>28</v>
      </c>
      <c r="C22" s="256"/>
      <c r="D22" s="256"/>
      <c r="E22" s="256"/>
      <c r="F22" s="256"/>
      <c r="G22" s="256"/>
      <c r="H22" s="256"/>
      <c r="I22" s="256"/>
      <c r="J22" s="256"/>
      <c r="K22" s="256"/>
      <c r="L22" s="256"/>
      <c r="M22" s="256"/>
      <c r="N22" s="256"/>
      <c r="O22" s="256"/>
      <c r="P22" s="256"/>
      <c r="Q22" s="256"/>
      <c r="R22" s="256"/>
      <c r="S22" s="256"/>
      <c r="T22" s="256"/>
      <c r="U22" s="256"/>
    </row>
    <row r="23" spans="2:21" ht="60" customHeight="1" x14ac:dyDescent="0.2">
      <c r="B23" s="273"/>
      <c r="C23" s="273"/>
      <c r="D23" s="273"/>
      <c r="E23" s="273"/>
      <c r="F23" s="273"/>
      <c r="G23" s="273"/>
      <c r="H23" s="273"/>
      <c r="I23" s="273"/>
      <c r="J23" s="273"/>
      <c r="K23" s="273"/>
      <c r="L23" s="273"/>
      <c r="M23" s="273"/>
      <c r="N23" s="273"/>
      <c r="O23" s="273"/>
      <c r="P23" s="273"/>
      <c r="Q23" s="273"/>
      <c r="R23" s="273"/>
      <c r="S23" s="273"/>
      <c r="T23" s="273"/>
      <c r="U23" s="273"/>
    </row>
    <row r="24" spans="2:21" ht="60" customHeight="1" x14ac:dyDescent="0.2">
      <c r="B24" s="273"/>
      <c r="C24" s="273"/>
      <c r="D24" s="273"/>
      <c r="E24" s="273"/>
      <c r="F24" s="273"/>
      <c r="G24" s="273"/>
      <c r="H24" s="273"/>
      <c r="I24" s="273"/>
      <c r="J24" s="273"/>
      <c r="K24" s="273"/>
      <c r="L24" s="273"/>
      <c r="M24" s="273"/>
      <c r="N24" s="273"/>
      <c r="O24" s="273"/>
      <c r="P24" s="273"/>
      <c r="Q24" s="273"/>
      <c r="R24" s="273"/>
      <c r="S24" s="273"/>
      <c r="T24" s="273"/>
      <c r="U24" s="273"/>
    </row>
    <row r="25" spans="2:21" s="15" customFormat="1" ht="24.95" customHeight="1" x14ac:dyDescent="0.25">
      <c r="B25" s="276" t="s">
        <v>123</v>
      </c>
      <c r="C25" s="276"/>
      <c r="D25" s="276"/>
      <c r="E25" s="276"/>
      <c r="F25" s="276"/>
      <c r="G25" s="276"/>
      <c r="H25" s="276"/>
      <c r="I25" s="276"/>
      <c r="J25" s="276"/>
      <c r="K25" s="276"/>
      <c r="L25" s="276"/>
      <c r="M25" s="276"/>
      <c r="N25" s="276"/>
      <c r="O25" s="276"/>
      <c r="P25" s="276"/>
      <c r="Q25" s="276"/>
      <c r="R25" s="276"/>
      <c r="S25" s="276"/>
      <c r="T25" s="276"/>
      <c r="U25" s="276"/>
    </row>
    <row r="26" spans="2:21" ht="60" customHeight="1" x14ac:dyDescent="0.2">
      <c r="B26" s="273"/>
      <c r="C26" s="273"/>
      <c r="D26" s="273"/>
      <c r="E26" s="273"/>
      <c r="F26" s="273"/>
      <c r="G26" s="273"/>
      <c r="H26" s="273"/>
      <c r="I26" s="273"/>
      <c r="J26" s="273"/>
      <c r="K26" s="273"/>
      <c r="L26" s="273"/>
      <c r="M26" s="273"/>
      <c r="N26" s="273"/>
      <c r="O26" s="273"/>
      <c r="P26" s="273"/>
      <c r="Q26" s="273"/>
      <c r="R26" s="273"/>
      <c r="S26" s="273"/>
      <c r="T26" s="273"/>
      <c r="U26" s="273"/>
    </row>
    <row r="27" spans="2:21" ht="60" customHeight="1" x14ac:dyDescent="0.2">
      <c r="B27" s="273"/>
      <c r="C27" s="273"/>
      <c r="D27" s="273"/>
      <c r="E27" s="273"/>
      <c r="F27" s="273"/>
      <c r="G27" s="273"/>
      <c r="H27" s="273"/>
      <c r="I27" s="273"/>
      <c r="J27" s="273"/>
      <c r="K27" s="273"/>
      <c r="L27" s="273"/>
      <c r="M27" s="273"/>
      <c r="N27" s="273"/>
      <c r="O27" s="273"/>
      <c r="P27" s="273"/>
      <c r="Q27" s="273"/>
      <c r="R27" s="273"/>
      <c r="S27" s="273"/>
      <c r="T27" s="273"/>
      <c r="U27" s="273"/>
    </row>
    <row r="28" spans="2:21" ht="60" customHeight="1" x14ac:dyDescent="0.2">
      <c r="B28" s="273"/>
      <c r="C28" s="273"/>
      <c r="D28" s="273"/>
      <c r="E28" s="273"/>
      <c r="F28" s="273"/>
      <c r="G28" s="273"/>
      <c r="H28" s="273"/>
      <c r="I28" s="273"/>
      <c r="J28" s="273"/>
      <c r="K28" s="273"/>
      <c r="L28" s="273"/>
      <c r="M28" s="273"/>
      <c r="N28" s="273"/>
      <c r="O28" s="273"/>
      <c r="P28" s="273"/>
      <c r="Q28" s="273"/>
      <c r="R28" s="273"/>
      <c r="S28" s="273"/>
      <c r="T28" s="273"/>
      <c r="U28" s="273"/>
    </row>
    <row r="29" spans="2:21" ht="16.5" customHeight="1" x14ac:dyDescent="0.2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2:21" ht="21.95" customHeight="1" x14ac:dyDescent="0.2">
      <c r="B30" s="277" t="s">
        <v>178</v>
      </c>
      <c r="C30" s="277"/>
      <c r="D30" s="277"/>
      <c r="E30" s="277"/>
      <c r="F30" s="277"/>
      <c r="G30" s="277"/>
      <c r="H30" s="277"/>
      <c r="I30" s="277"/>
      <c r="J30" s="277"/>
      <c r="K30" s="277"/>
      <c r="L30" s="277"/>
      <c r="M30" s="277"/>
      <c r="N30" s="277"/>
      <c r="O30" s="277"/>
      <c r="P30" s="277"/>
      <c r="Q30" s="277"/>
      <c r="R30" s="277"/>
      <c r="S30" s="277"/>
      <c r="T30" s="277"/>
      <c r="U30" s="277"/>
    </row>
    <row r="31" spans="2:21" ht="24.95" customHeight="1" x14ac:dyDescent="0.2">
      <c r="B31" s="274" t="s">
        <v>28</v>
      </c>
      <c r="C31" s="275"/>
      <c r="D31" s="275"/>
      <c r="E31" s="275"/>
      <c r="F31" s="275"/>
      <c r="G31" s="275"/>
      <c r="H31" s="275"/>
      <c r="I31" s="275"/>
      <c r="J31" s="275"/>
      <c r="K31" s="275"/>
      <c r="L31" s="275"/>
      <c r="M31" s="275"/>
      <c r="N31" s="275"/>
      <c r="O31" s="275"/>
      <c r="P31" s="275"/>
      <c r="Q31" s="275"/>
      <c r="R31" s="275"/>
      <c r="S31" s="275"/>
      <c r="T31" s="275"/>
      <c r="U31" s="275"/>
    </row>
    <row r="32" spans="2:21" ht="60" customHeight="1" x14ac:dyDescent="0.2">
      <c r="B32" s="273"/>
      <c r="C32" s="273"/>
      <c r="D32" s="273"/>
      <c r="E32" s="273"/>
      <c r="F32" s="273"/>
      <c r="G32" s="273"/>
      <c r="H32" s="273"/>
      <c r="I32" s="273"/>
      <c r="J32" s="273"/>
      <c r="K32" s="273"/>
      <c r="L32" s="273"/>
      <c r="M32" s="273"/>
      <c r="N32" s="273"/>
      <c r="O32" s="273"/>
      <c r="P32" s="273"/>
      <c r="Q32" s="273"/>
      <c r="R32" s="273"/>
      <c r="S32" s="273"/>
      <c r="T32" s="273"/>
      <c r="U32" s="273"/>
    </row>
    <row r="33" spans="2:21" ht="60" customHeight="1" x14ac:dyDescent="0.2">
      <c r="B33" s="273"/>
      <c r="C33" s="273"/>
      <c r="D33" s="273"/>
      <c r="E33" s="273"/>
      <c r="F33" s="273"/>
      <c r="G33" s="273"/>
      <c r="H33" s="273"/>
      <c r="I33" s="273"/>
      <c r="J33" s="273"/>
      <c r="K33" s="273"/>
      <c r="L33" s="273"/>
      <c r="M33" s="273"/>
      <c r="N33" s="273"/>
      <c r="O33" s="273"/>
      <c r="P33" s="273"/>
      <c r="Q33" s="273"/>
      <c r="R33" s="273"/>
      <c r="S33" s="273"/>
      <c r="T33" s="273"/>
      <c r="U33" s="273"/>
    </row>
    <row r="34" spans="2:21" s="15" customFormat="1" ht="24.95" customHeight="1" x14ac:dyDescent="0.25">
      <c r="B34" s="276" t="s">
        <v>123</v>
      </c>
      <c r="C34" s="276"/>
      <c r="D34" s="276"/>
      <c r="E34" s="276"/>
      <c r="F34" s="276"/>
      <c r="G34" s="276"/>
      <c r="H34" s="276"/>
      <c r="I34" s="276"/>
      <c r="J34" s="276"/>
      <c r="K34" s="276"/>
      <c r="L34" s="276"/>
      <c r="M34" s="276"/>
      <c r="N34" s="276"/>
      <c r="O34" s="276"/>
      <c r="P34" s="276"/>
      <c r="Q34" s="276"/>
      <c r="R34" s="276"/>
      <c r="S34" s="276"/>
      <c r="T34" s="276"/>
      <c r="U34" s="276"/>
    </row>
    <row r="35" spans="2:21" ht="60" customHeight="1" x14ac:dyDescent="0.2">
      <c r="B35" s="273"/>
      <c r="C35" s="273"/>
      <c r="D35" s="273"/>
      <c r="E35" s="273"/>
      <c r="F35" s="273"/>
      <c r="G35" s="273"/>
      <c r="H35" s="273"/>
      <c r="I35" s="273"/>
      <c r="J35" s="273"/>
      <c r="K35" s="273"/>
      <c r="L35" s="273"/>
      <c r="M35" s="273"/>
      <c r="N35" s="273"/>
      <c r="O35" s="273"/>
      <c r="P35" s="273"/>
      <c r="Q35" s="273"/>
      <c r="R35" s="273"/>
      <c r="S35" s="273"/>
      <c r="T35" s="273"/>
      <c r="U35" s="273"/>
    </row>
    <row r="36" spans="2:21" ht="60" customHeight="1" x14ac:dyDescent="0.2">
      <c r="B36" s="273"/>
      <c r="C36" s="273"/>
      <c r="D36" s="273"/>
      <c r="E36" s="273"/>
      <c r="F36" s="273"/>
      <c r="G36" s="273"/>
      <c r="H36" s="273"/>
      <c r="I36" s="273"/>
      <c r="J36" s="273"/>
      <c r="K36" s="273"/>
      <c r="L36" s="273"/>
      <c r="M36" s="273"/>
      <c r="N36" s="273"/>
      <c r="O36" s="273"/>
      <c r="P36" s="273"/>
      <c r="Q36" s="273"/>
      <c r="R36" s="273"/>
      <c r="S36" s="273"/>
      <c r="T36" s="273"/>
      <c r="U36" s="273"/>
    </row>
    <row r="37" spans="2:21" ht="60" customHeight="1" x14ac:dyDescent="0.2">
      <c r="B37" s="273"/>
      <c r="C37" s="273"/>
      <c r="D37" s="273"/>
      <c r="E37" s="273"/>
      <c r="F37" s="273"/>
      <c r="G37" s="273"/>
      <c r="H37" s="273"/>
      <c r="I37" s="273"/>
      <c r="J37" s="273"/>
      <c r="K37" s="273"/>
      <c r="L37" s="273"/>
      <c r="M37" s="273"/>
      <c r="N37" s="273"/>
      <c r="O37" s="273"/>
      <c r="P37" s="273"/>
      <c r="Q37" s="273"/>
      <c r="R37" s="273"/>
      <c r="S37" s="273"/>
      <c r="T37" s="273"/>
      <c r="U37" s="273"/>
    </row>
    <row r="39" spans="2:21" x14ac:dyDescent="0.2">
      <c r="B39" s="272" t="s">
        <v>179</v>
      </c>
      <c r="C39" s="272"/>
      <c r="D39" s="272"/>
      <c r="E39" s="272"/>
      <c r="F39" s="272"/>
      <c r="G39" s="272"/>
      <c r="H39" s="272"/>
      <c r="I39" s="272"/>
      <c r="J39" s="272"/>
      <c r="K39" s="272"/>
      <c r="L39" s="272"/>
      <c r="M39" s="272"/>
      <c r="N39" s="272"/>
      <c r="O39" s="272"/>
      <c r="P39" s="272"/>
      <c r="Q39" s="272"/>
      <c r="R39" s="272"/>
      <c r="S39" s="272"/>
      <c r="T39" s="272"/>
      <c r="U39" s="272"/>
    </row>
    <row r="40" spans="2:21" ht="19.5" x14ac:dyDescent="0.2">
      <c r="B40" s="274" t="s">
        <v>28</v>
      </c>
      <c r="C40" s="275"/>
      <c r="D40" s="275"/>
      <c r="E40" s="275"/>
      <c r="F40" s="275"/>
      <c r="G40" s="275"/>
      <c r="H40" s="275"/>
      <c r="I40" s="275"/>
      <c r="J40" s="275"/>
      <c r="K40" s="275"/>
      <c r="L40" s="275"/>
      <c r="M40" s="275"/>
      <c r="N40" s="275"/>
      <c r="O40" s="275"/>
      <c r="P40" s="275"/>
      <c r="Q40" s="275"/>
      <c r="R40" s="275"/>
      <c r="S40" s="275"/>
      <c r="T40" s="275"/>
      <c r="U40" s="275"/>
    </row>
    <row r="41" spans="2:21" ht="51.75" customHeight="1" x14ac:dyDescent="0.2">
      <c r="B41" s="273"/>
      <c r="C41" s="273"/>
      <c r="D41" s="273"/>
      <c r="E41" s="273"/>
      <c r="F41" s="273"/>
      <c r="G41" s="273"/>
      <c r="H41" s="273"/>
      <c r="I41" s="273"/>
      <c r="J41" s="273"/>
      <c r="K41" s="273"/>
      <c r="L41" s="273"/>
      <c r="M41" s="273"/>
      <c r="N41" s="273"/>
      <c r="O41" s="273"/>
      <c r="P41" s="273"/>
      <c r="Q41" s="273"/>
      <c r="R41" s="273"/>
      <c r="S41" s="273"/>
      <c r="T41" s="273"/>
      <c r="U41" s="273"/>
    </row>
    <row r="42" spans="2:21" ht="50.25" customHeight="1" x14ac:dyDescent="0.2">
      <c r="B42" s="273"/>
      <c r="C42" s="273"/>
      <c r="D42" s="273"/>
      <c r="E42" s="273"/>
      <c r="F42" s="273"/>
      <c r="G42" s="273"/>
      <c r="H42" s="273"/>
      <c r="I42" s="273"/>
      <c r="J42" s="273"/>
      <c r="K42" s="273"/>
      <c r="L42" s="273"/>
      <c r="M42" s="273"/>
      <c r="N42" s="273"/>
      <c r="O42" s="273"/>
      <c r="P42" s="273"/>
      <c r="Q42" s="273"/>
      <c r="R42" s="273"/>
      <c r="S42" s="273"/>
      <c r="T42" s="273"/>
      <c r="U42" s="273"/>
    </row>
    <row r="43" spans="2:21" ht="19.5" x14ac:dyDescent="0.2">
      <c r="B43" s="276" t="s">
        <v>123</v>
      </c>
      <c r="C43" s="276"/>
      <c r="D43" s="276"/>
      <c r="E43" s="276"/>
      <c r="F43" s="276"/>
      <c r="G43" s="276"/>
      <c r="H43" s="276"/>
      <c r="I43" s="276"/>
      <c r="J43" s="276"/>
      <c r="K43" s="276"/>
      <c r="L43" s="276"/>
      <c r="M43" s="276"/>
      <c r="N43" s="276"/>
      <c r="O43" s="276"/>
      <c r="P43" s="276"/>
      <c r="Q43" s="276"/>
      <c r="R43" s="276"/>
      <c r="S43" s="276"/>
      <c r="T43" s="276"/>
      <c r="U43" s="276"/>
    </row>
    <row r="44" spans="2:21" ht="69.75" customHeight="1" x14ac:dyDescent="0.2">
      <c r="B44" s="273"/>
      <c r="C44" s="273"/>
      <c r="D44" s="273"/>
      <c r="E44" s="273"/>
      <c r="F44" s="273"/>
      <c r="G44" s="273"/>
      <c r="H44" s="273"/>
      <c r="I44" s="273"/>
      <c r="J44" s="273"/>
      <c r="K44" s="273"/>
      <c r="L44" s="273"/>
      <c r="M44" s="273"/>
      <c r="N44" s="273"/>
      <c r="O44" s="273"/>
      <c r="P44" s="273"/>
      <c r="Q44" s="273"/>
      <c r="R44" s="273"/>
      <c r="S44" s="273"/>
      <c r="T44" s="273"/>
      <c r="U44" s="273"/>
    </row>
    <row r="45" spans="2:21" ht="60" customHeight="1" x14ac:dyDescent="0.2">
      <c r="B45" s="273"/>
      <c r="C45" s="273"/>
      <c r="D45" s="273"/>
      <c r="E45" s="273"/>
      <c r="F45" s="273"/>
      <c r="G45" s="273"/>
      <c r="H45" s="273"/>
      <c r="I45" s="273"/>
      <c r="J45" s="273"/>
      <c r="K45" s="273"/>
      <c r="L45" s="273"/>
      <c r="M45" s="273"/>
      <c r="N45" s="273"/>
      <c r="O45" s="273"/>
      <c r="P45" s="273"/>
      <c r="Q45" s="273"/>
      <c r="R45" s="273"/>
      <c r="S45" s="273"/>
      <c r="T45" s="273"/>
      <c r="U45" s="273"/>
    </row>
    <row r="46" spans="2:21" ht="59.25" customHeight="1" x14ac:dyDescent="0.2">
      <c r="B46" s="273"/>
      <c r="C46" s="273"/>
      <c r="D46" s="273"/>
      <c r="E46" s="273"/>
      <c r="F46" s="273"/>
      <c r="G46" s="273"/>
      <c r="H46" s="273"/>
      <c r="I46" s="273"/>
      <c r="J46" s="273"/>
      <c r="K46" s="273"/>
      <c r="L46" s="273"/>
      <c r="M46" s="273"/>
      <c r="N46" s="273"/>
      <c r="O46" s="273"/>
      <c r="P46" s="273"/>
      <c r="Q46" s="273"/>
      <c r="R46" s="273"/>
      <c r="S46" s="273"/>
      <c r="T46" s="273"/>
      <c r="U46" s="273"/>
    </row>
    <row r="65495" spans="2:22" x14ac:dyDescent="0.2">
      <c r="B65495" s="11" t="s">
        <v>29</v>
      </c>
      <c r="C65495" s="11"/>
      <c r="D65495" s="11"/>
      <c r="E65495" s="11"/>
      <c r="F65495" s="11"/>
      <c r="G65495" s="11"/>
      <c r="H65495" s="11"/>
      <c r="I65495" s="11"/>
      <c r="J65495" s="11"/>
      <c r="K65495" s="11"/>
      <c r="L65495" s="11"/>
      <c r="M65495" s="11"/>
      <c r="N65495" s="11"/>
      <c r="O65495" s="11"/>
      <c r="P65495" s="11"/>
      <c r="Q65495" s="11"/>
      <c r="R65495" s="11"/>
      <c r="S65495" s="11"/>
      <c r="T65495" s="11"/>
      <c r="U65495" s="11"/>
      <c r="V65495" s="11"/>
    </row>
    <row r="65496" spans="2:22" x14ac:dyDescent="0.2">
      <c r="B65496" s="12" t="s">
        <v>30</v>
      </c>
      <c r="C65496" s="12"/>
      <c r="D65496" s="12"/>
      <c r="E65496" s="12"/>
      <c r="F65496" s="12"/>
      <c r="G65496" s="12"/>
      <c r="H65496" s="12"/>
      <c r="I65496" s="12"/>
      <c r="J65496" s="12"/>
      <c r="K65496" s="12"/>
      <c r="L65496" s="12"/>
      <c r="M65496" s="12"/>
      <c r="N65496" s="12"/>
      <c r="O65496" s="12"/>
      <c r="P65496" s="12"/>
      <c r="Q65496" s="12"/>
      <c r="R65496" s="12"/>
      <c r="S65496" s="12"/>
      <c r="T65496" s="12"/>
      <c r="U65496" s="12"/>
      <c r="V65496" s="12"/>
    </row>
    <row r="65497" spans="2:22" x14ac:dyDescent="0.2">
      <c r="B65497" s="12" t="s">
        <v>31</v>
      </c>
      <c r="C65497" s="12"/>
      <c r="D65497" s="12"/>
      <c r="E65497" s="12"/>
      <c r="F65497" s="12"/>
      <c r="G65497" s="12"/>
      <c r="H65497" s="12"/>
      <c r="I65497" s="12"/>
      <c r="J65497" s="12"/>
      <c r="K65497" s="12"/>
      <c r="L65497" s="12"/>
      <c r="M65497" s="12"/>
      <c r="N65497" s="12"/>
      <c r="O65497" s="12"/>
      <c r="P65497" s="12"/>
      <c r="Q65497" s="12"/>
      <c r="R65497" s="12"/>
      <c r="S65497" s="12"/>
      <c r="T65497" s="12"/>
      <c r="U65497" s="12"/>
      <c r="V65497" s="12"/>
    </row>
  </sheetData>
  <mergeCells count="40">
    <mergeCell ref="B26:U26"/>
    <mergeCell ref="G3:G9"/>
    <mergeCell ref="B2:B3"/>
    <mergeCell ref="M2:P2"/>
    <mergeCell ref="B16:U16"/>
    <mergeCell ref="B23:U23"/>
    <mergeCell ref="V2:V3"/>
    <mergeCell ref="L3:L9"/>
    <mergeCell ref="C2:F2"/>
    <mergeCell ref="B24:U24"/>
    <mergeCell ref="B25:U25"/>
    <mergeCell ref="H2:K2"/>
    <mergeCell ref="R2:U2"/>
    <mergeCell ref="B12:U12"/>
    <mergeCell ref="B13:U13"/>
    <mergeCell ref="B14:U14"/>
    <mergeCell ref="B15:U15"/>
    <mergeCell ref="B17:U17"/>
    <mergeCell ref="B18:U18"/>
    <mergeCell ref="B19:U19"/>
    <mergeCell ref="B21:U21"/>
    <mergeCell ref="B22:U22"/>
    <mergeCell ref="B27:U27"/>
    <mergeCell ref="B28:U28"/>
    <mergeCell ref="B30:U30"/>
    <mergeCell ref="B31:U31"/>
    <mergeCell ref="B32:U32"/>
    <mergeCell ref="B33:U33"/>
    <mergeCell ref="B34:U34"/>
    <mergeCell ref="B35:U35"/>
    <mergeCell ref="B36:U36"/>
    <mergeCell ref="B37:U37"/>
    <mergeCell ref="B44:U44"/>
    <mergeCell ref="B45:U45"/>
    <mergeCell ref="B46:U46"/>
    <mergeCell ref="B39:U39"/>
    <mergeCell ref="B40:U40"/>
    <mergeCell ref="B41:U41"/>
    <mergeCell ref="B42:U42"/>
    <mergeCell ref="B43:U43"/>
  </mergeCells>
  <phoneticPr fontId="2" type="noConversion"/>
  <hyperlinks>
    <hyperlink ref="B65497" r:id="rId1" xr:uid="{00000000-0004-0000-0300-000000000000}"/>
    <hyperlink ref="B65496" r:id="rId2" xr:uid="{00000000-0004-0000-0300-000001000000}"/>
    <hyperlink ref="B4" location="Autoevaluación!A54" tooltip="Ir a autoevaluacion" display="Diseño pedagogico" xr:uid="{00000000-0004-0000-0300-000002000000}"/>
    <hyperlink ref="B5" location="Autoevaluación!A61" tooltip="Ir a autoevaluacion" display="Practicas pedagogicas" xr:uid="{00000000-0004-0000-0300-000003000000}"/>
    <hyperlink ref="B6" location="Autoevaluación!A67" tooltip="Ir a autoevaluación" display="Gestion de aula" xr:uid="{00000000-0004-0000-0300-000004000000}"/>
    <hyperlink ref="B7" location="Autoevaluación!A73" tooltip="Ir a autoevaluación" display="Seguimiento academico" xr:uid="{00000000-0004-0000-0300-000005000000}"/>
  </hyperlink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B1:AN65497"/>
  <sheetViews>
    <sheetView showGridLines="0" zoomScale="70" zoomScaleNormal="70" workbookViewId="0">
      <selection activeCell="A5" sqref="A5"/>
    </sheetView>
  </sheetViews>
  <sheetFormatPr baseColWidth="10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140625" style="1" customWidth="1"/>
    <col min="18" max="21" width="7.7109375" style="1" customWidth="1"/>
    <col min="22" max="22" width="14.140625" style="1" bestFit="1" customWidth="1"/>
    <col min="23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40" ht="6" customHeight="1" x14ac:dyDescent="0.2"/>
    <row r="2" spans="2:40" ht="22.5" customHeight="1" x14ac:dyDescent="0.2">
      <c r="B2" s="266" t="s">
        <v>137</v>
      </c>
      <c r="C2" s="265" t="s">
        <v>176</v>
      </c>
      <c r="D2" s="265"/>
      <c r="E2" s="265"/>
      <c r="F2" s="265"/>
      <c r="G2" s="2"/>
      <c r="H2" s="263" t="s">
        <v>177</v>
      </c>
      <c r="I2" s="263"/>
      <c r="J2" s="263"/>
      <c r="K2" s="263"/>
      <c r="L2" s="3"/>
      <c r="M2" s="264" t="s">
        <v>178</v>
      </c>
      <c r="N2" s="264"/>
      <c r="O2" s="264"/>
      <c r="P2" s="264"/>
      <c r="Q2" s="65"/>
      <c r="R2" s="272" t="s">
        <v>179</v>
      </c>
      <c r="S2" s="272"/>
      <c r="T2" s="272"/>
      <c r="U2" s="272"/>
      <c r="V2" s="262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</row>
    <row r="3" spans="2:40" ht="24.75" customHeight="1" thickBot="1" x14ac:dyDescent="0.25">
      <c r="B3" s="267"/>
      <c r="C3" s="4">
        <v>1</v>
      </c>
      <c r="D3" s="4">
        <v>2</v>
      </c>
      <c r="E3" s="5">
        <v>3</v>
      </c>
      <c r="F3" s="6">
        <v>4</v>
      </c>
      <c r="G3" s="270"/>
      <c r="H3" s="4">
        <v>1</v>
      </c>
      <c r="I3" s="4">
        <v>2</v>
      </c>
      <c r="J3" s="5">
        <v>3</v>
      </c>
      <c r="K3" s="6">
        <v>4</v>
      </c>
      <c r="L3" s="268"/>
      <c r="M3" s="4">
        <v>1</v>
      </c>
      <c r="N3" s="4">
        <v>2</v>
      </c>
      <c r="O3" s="5">
        <v>3</v>
      </c>
      <c r="P3" s="6">
        <v>4</v>
      </c>
      <c r="Q3" s="66"/>
      <c r="R3" s="4">
        <v>1</v>
      </c>
      <c r="S3" s="4">
        <v>2</v>
      </c>
      <c r="T3" s="5">
        <v>3</v>
      </c>
      <c r="U3" s="6">
        <v>4</v>
      </c>
      <c r="V3" s="262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</row>
    <row r="4" spans="2:40" ht="38.1" customHeight="1" thickTop="1" thickBot="1" x14ac:dyDescent="0.25">
      <c r="B4" s="48" t="s">
        <v>133</v>
      </c>
      <c r="C4" s="46">
        <f>Autoevaluación!U84/SUM(Autoevaluación!U84:U87)</f>
        <v>0</v>
      </c>
      <c r="D4" s="8">
        <f>Autoevaluación!U85/SUM(Autoevaluación!U84:U87)</f>
        <v>0</v>
      </c>
      <c r="E4" s="8">
        <f>Autoevaluación!U86/SUM(Autoevaluación!U84:U87)</f>
        <v>0.33333333333333331</v>
      </c>
      <c r="F4" s="8">
        <f>Autoevaluación!U87/SUM(Autoevaluación!U84:U87)</f>
        <v>0.66666666666666663</v>
      </c>
      <c r="G4" s="271"/>
      <c r="H4" s="19">
        <f>Autoevaluación!V84/SUM(Autoevaluación!V84:V87)</f>
        <v>0</v>
      </c>
      <c r="I4" s="8">
        <f>Autoevaluación!V85/SUM(Autoevaluación!V84:V87)</f>
        <v>0</v>
      </c>
      <c r="J4" s="8">
        <f>Autoevaluación!V86/SUM(Autoevaluación!V84:V87)</f>
        <v>0</v>
      </c>
      <c r="K4" s="8">
        <f>Autoevaluación!V87/SUM(Autoevaluación!V84:V87)</f>
        <v>1</v>
      </c>
      <c r="L4" s="269"/>
      <c r="M4" s="8">
        <f>Autoevaluación!W84/SUM(Autoevaluación!W84:W87)</f>
        <v>0</v>
      </c>
      <c r="N4" s="8">
        <f>Autoevaluación!W85/SUM(Autoevaluación!W84:W87)</f>
        <v>0</v>
      </c>
      <c r="O4" s="8">
        <f>Autoevaluación!W86/SUM(Autoevaluación!W84:W87)</f>
        <v>0</v>
      </c>
      <c r="P4" s="8">
        <f>Autoevaluación!W87/SUM(Autoevaluación!W84:W87)</f>
        <v>1</v>
      </c>
      <c r="Q4" s="62"/>
      <c r="R4" s="8">
        <f>Autoevaluación!X84/SUM(Autoevaluación!X84:X87)</f>
        <v>0</v>
      </c>
      <c r="S4" s="8">
        <f>Autoevaluación!X85/SUM(Autoevaluación!X84:X87)</f>
        <v>0</v>
      </c>
      <c r="T4" s="8">
        <f>Autoevaluación!X86/SUM(Autoevaluación!X84:X87)</f>
        <v>0</v>
      </c>
      <c r="U4" s="8">
        <f>Autoevaluación!X87/SUM(Autoevaluación!X84:X87)</f>
        <v>1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</row>
    <row r="5" spans="2:40" ht="38.1" customHeight="1" thickTop="1" thickBot="1" x14ac:dyDescent="0.3">
      <c r="B5" s="50" t="s">
        <v>134</v>
      </c>
      <c r="C5" s="46">
        <f>Autoevaluación!U89/SUM(Autoevaluación!U89:U92)</f>
        <v>0</v>
      </c>
      <c r="D5" s="8">
        <f>Autoevaluación!U90/SUM(Autoevaluación!U89:U92)</f>
        <v>0</v>
      </c>
      <c r="E5" s="8">
        <f>Autoevaluación!U91/SUM(Autoevaluación!U89:U92)</f>
        <v>0.14285714285714285</v>
      </c>
      <c r="F5" s="8">
        <f>Autoevaluación!U92/SUM(Autoevaluación!U89:U92)</f>
        <v>0.8571428571428571</v>
      </c>
      <c r="G5" s="271"/>
      <c r="H5" s="19">
        <f>Autoevaluación!V89/SUM(Autoevaluación!V89:V92)</f>
        <v>0</v>
      </c>
      <c r="I5" s="8">
        <f>Autoevaluación!V90/SUM(Autoevaluación!V89:V92)</f>
        <v>0</v>
      </c>
      <c r="J5" s="8" t="e">
        <f>Autoevaluación!V91/SUM(Autoevaluación!V89:Q92Q13:V16)</f>
        <v>#NAME?</v>
      </c>
      <c r="K5" s="8">
        <f>Autoevaluación!V92/SUM(Autoevaluación!V89:V92)</f>
        <v>1</v>
      </c>
      <c r="L5" s="269"/>
      <c r="M5" s="8">
        <f>Autoevaluación!W89/SUM(Autoevaluación!W89:W92)</f>
        <v>0</v>
      </c>
      <c r="N5" s="8">
        <f>Autoevaluación!W90/SUM(Autoevaluación!W89:W92)</f>
        <v>0</v>
      </c>
      <c r="O5" s="8">
        <f>Autoevaluación!W91/SUM(Autoevaluación!W89:W92)</f>
        <v>0</v>
      </c>
      <c r="P5" s="8">
        <f>Autoevaluación!W92/SUM(Autoevaluación!W89:W92)</f>
        <v>1</v>
      </c>
      <c r="Q5" s="62"/>
      <c r="R5" s="8">
        <f>Autoevaluación!X89/SUM(Autoevaluación!X89:X92)</f>
        <v>0</v>
      </c>
      <c r="S5" s="8">
        <f>Autoevaluación!X90/SUM(Autoevaluación!X89:X92)</f>
        <v>0</v>
      </c>
      <c r="T5" s="8">
        <f>Autoevaluación!X91/SUM(Autoevaluación!X89:X92)</f>
        <v>0</v>
      </c>
      <c r="U5" s="8">
        <f>Autoevaluación!X92/SUM(Autoevaluación!X89:X92)</f>
        <v>1</v>
      </c>
      <c r="V5" s="15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</row>
    <row r="6" spans="2:40" ht="38.1" customHeight="1" thickTop="1" thickBot="1" x14ac:dyDescent="0.25">
      <c r="B6" s="50" t="s">
        <v>32</v>
      </c>
      <c r="C6" s="46">
        <f>Autoevaluación!U98/SUM(Autoevaluación!U98:U101)</f>
        <v>0</v>
      </c>
      <c r="D6" s="8">
        <f>Autoevaluación!U99/SUM(Autoevaluación!U98:U101)</f>
        <v>0</v>
      </c>
      <c r="E6" s="8">
        <f>Autoevaluación!U100/SUM(Autoevaluación!U98:U101)</f>
        <v>0.5</v>
      </c>
      <c r="F6" s="8">
        <f>Autoevaluación!U101/SUM(Autoevaluación!U98:U101)</f>
        <v>0.5</v>
      </c>
      <c r="G6" s="271"/>
      <c r="H6" s="19">
        <f>Autoevaluación!V98/SUM(Autoevaluación!V98:V101)</f>
        <v>0</v>
      </c>
      <c r="I6" s="8">
        <f>Autoevaluación!V99/SUM(Autoevaluación!V98:V101)</f>
        <v>0</v>
      </c>
      <c r="J6" s="8">
        <f>Autoevaluación!V100/SUM(Autoevaluación!V98:V101)</f>
        <v>0.5</v>
      </c>
      <c r="K6" s="8">
        <f>Autoevaluación!V10/SUM(Autoevaluación!V98:V101)</f>
        <v>1.5</v>
      </c>
      <c r="L6" s="269"/>
      <c r="M6" s="8">
        <f>Autoevaluación!W98/SUM(Autoevaluación!W98:W101)</f>
        <v>0</v>
      </c>
      <c r="N6" s="8">
        <f>Autoevaluación!W99/SUM(Autoevaluación!W98:W101)</f>
        <v>0</v>
      </c>
      <c r="O6" s="8">
        <f>Autoevaluación!W100/SUM(Autoevaluación!W98:W101)</f>
        <v>0.5</v>
      </c>
      <c r="P6" s="8">
        <f>Autoevaluación!W101/SUM(Autoevaluación!W98:W101)</f>
        <v>0.5</v>
      </c>
      <c r="Q6" s="62"/>
      <c r="R6" s="8">
        <f>Autoevaluación!X98/SUM(Autoevaluación!X98:X101)</f>
        <v>0</v>
      </c>
      <c r="S6" s="8">
        <f>Autoevaluación!X99/SUM(Autoevaluación!X98:X101)</f>
        <v>0</v>
      </c>
      <c r="T6" s="8">
        <f>Autoevaluación!X100/SUM(Autoevaluación!X98:X101)</f>
        <v>0.5</v>
      </c>
      <c r="U6" s="8">
        <f>Autoevaluación!X101/SUM(Autoevaluación!X98:X101)</f>
        <v>0.5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</row>
    <row r="7" spans="2:40" ht="38.1" customHeight="1" thickTop="1" thickBot="1" x14ac:dyDescent="0.25">
      <c r="B7" s="48" t="s">
        <v>135</v>
      </c>
      <c r="C7" s="46">
        <f>Autoevaluación!U102/SUM(Autoevaluación!U102:U105)</f>
        <v>0</v>
      </c>
      <c r="D7" s="8">
        <f>Autoevaluación!U103/SUM(Autoevaluación!U102:U105)</f>
        <v>0</v>
      </c>
      <c r="E7" s="8">
        <f>Autoevaluación!U104/SUM(Autoevaluación!U102:U105)</f>
        <v>0.5</v>
      </c>
      <c r="F7" s="8">
        <f>Autoevaluación!U105/SUM(Autoevaluación!U102:U105)</f>
        <v>0.5</v>
      </c>
      <c r="G7" s="271"/>
      <c r="H7" s="19">
        <f>Autoevaluación!V102/SUM(Autoevaluación!V102:V105)</f>
        <v>0</v>
      </c>
      <c r="I7" s="8">
        <f>Autoevaluación!V103/SUM(Autoevaluación!V102:V105)</f>
        <v>0</v>
      </c>
      <c r="J7" s="8">
        <f>Autoevaluación!V104/SUM(Autoevaluación!V102:V105)</f>
        <v>0.4</v>
      </c>
      <c r="K7" s="8">
        <f>Autoevaluación!V105/SUM(Autoevaluación!V102:V105)</f>
        <v>0.6</v>
      </c>
      <c r="L7" s="269"/>
      <c r="M7" s="8">
        <f>Autoevaluación!W102/SUM(Autoevaluación!W102:W105)</f>
        <v>0</v>
      </c>
      <c r="N7" s="8">
        <f>Autoevaluación!W103/SUM(Autoevaluación!W102:W105)</f>
        <v>0</v>
      </c>
      <c r="O7" s="8">
        <f>Autoevaluación!W104/SUM(Autoevaluación!W102:W105)</f>
        <v>0.3</v>
      </c>
      <c r="P7" s="8">
        <f>Autoevaluación!W105/SUM(Autoevaluación!W102:W105)</f>
        <v>0.7</v>
      </c>
      <c r="Q7" s="62"/>
      <c r="R7" s="8">
        <f>Autoevaluación!X102/SUM(Autoevaluación!X102:X105)</f>
        <v>0</v>
      </c>
      <c r="S7" s="8">
        <f>Autoevaluación!X103/SUM(Autoevaluación!X102:X105)</f>
        <v>0</v>
      </c>
      <c r="T7" s="8">
        <f>Autoevaluación!X104/SUM(Autoevaluación!X102:X105)</f>
        <v>0.3</v>
      </c>
      <c r="U7" s="8">
        <f>Autoevaluación!X105/SUM(Autoevaluación!X102:X105)</f>
        <v>0.7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</row>
    <row r="8" spans="2:40" ht="38.1" customHeight="1" thickTop="1" thickBot="1" x14ac:dyDescent="0.25">
      <c r="B8" s="48" t="s">
        <v>136</v>
      </c>
      <c r="C8" s="46">
        <f>Autoevaluación!U114/SUM(Autoevaluación!U114:U117)</f>
        <v>0</v>
      </c>
      <c r="D8" s="8">
        <f>Autoevaluación!U115/SUM(Autoevaluación!U114:U117)</f>
        <v>0</v>
      </c>
      <c r="E8" s="8">
        <f>Autoevaluación!U116/SUM(Autoevaluación!U114:U117)</f>
        <v>0.25</v>
      </c>
      <c r="F8" s="8">
        <f>Autoevaluación!U117/SUM(Autoevaluación!U114:U117)</f>
        <v>0.75</v>
      </c>
      <c r="G8" s="271"/>
      <c r="H8" s="19">
        <f>Autoevaluación!V114/SUM(Autoevaluación!V114:V117)</f>
        <v>0</v>
      </c>
      <c r="I8" s="8">
        <f>Autoevaluación!V115/SUM(Autoevaluación!V114:V117)</f>
        <v>0</v>
      </c>
      <c r="J8" s="8">
        <f>Autoevaluación!V116/SUM(Autoevaluación!V114:V117)</f>
        <v>0.25</v>
      </c>
      <c r="K8" s="8">
        <f>Autoevaluación!V117/SUM(Autoevaluación!V114:V117)</f>
        <v>0.75</v>
      </c>
      <c r="L8" s="269"/>
      <c r="M8" s="8">
        <f>Autoevaluación!W114/SUM(Autoevaluación!W114:W117)</f>
        <v>0</v>
      </c>
      <c r="N8" s="8">
        <f>Autoevaluación!W115/SUM(Autoevaluación!W114:W117)</f>
        <v>0</v>
      </c>
      <c r="O8" s="8">
        <f>Autoevaluación!W116/SUM(Autoevaluación!W114:W117)</f>
        <v>0.25</v>
      </c>
      <c r="P8" s="8">
        <f>Autoevaluación!W117/SUM(Autoevaluación!W114:W117)</f>
        <v>0.75</v>
      </c>
      <c r="Q8" s="62"/>
      <c r="R8" s="8">
        <f>Autoevaluación!X114/SUM(Autoevaluación!X114:X117)</f>
        <v>0</v>
      </c>
      <c r="S8" s="8">
        <f>Autoevaluación!X115/SUM(Autoevaluación!X114:X117)</f>
        <v>0</v>
      </c>
      <c r="T8" s="8">
        <f>Autoevaluación!X116/SUM(Autoevaluación!X114:X117)</f>
        <v>0.25</v>
      </c>
      <c r="U8" s="8">
        <f>Autoevaluación!X117/SUM(Autoevaluación!X114:X117)</f>
        <v>0.75</v>
      </c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</row>
    <row r="9" spans="2:40" ht="38.1" customHeight="1" thickTop="1" x14ac:dyDescent="0.2">
      <c r="B9" s="49"/>
      <c r="C9" s="8"/>
      <c r="D9" s="8"/>
      <c r="E9" s="8"/>
      <c r="F9" s="8"/>
      <c r="G9" s="271"/>
      <c r="H9" s="8"/>
      <c r="I9" s="8"/>
      <c r="J9" s="8"/>
      <c r="K9" s="8"/>
      <c r="L9" s="269"/>
      <c r="M9" s="8"/>
      <c r="N9" s="8"/>
      <c r="O9" s="8"/>
      <c r="P9" s="8"/>
      <c r="Q9" s="62"/>
      <c r="R9" s="8"/>
      <c r="S9" s="8"/>
      <c r="T9" s="8"/>
      <c r="U9" s="8"/>
      <c r="V9" s="17"/>
      <c r="W9" s="17"/>
      <c r="X9" s="17"/>
      <c r="Y9" s="17" t="s">
        <v>181</v>
      </c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</row>
    <row r="10" spans="2:40" ht="42" customHeight="1" x14ac:dyDescent="0.2">
      <c r="B10" s="16" t="s">
        <v>138</v>
      </c>
      <c r="C10" s="13">
        <f>AVERAGE(C4:C9)</f>
        <v>0</v>
      </c>
      <c r="D10" s="13">
        <f>AVERAGE(D4:D9)</f>
        <v>0</v>
      </c>
      <c r="E10" s="13">
        <f>AVERAGE(E4:E9)</f>
        <v>0.34523809523809523</v>
      </c>
      <c r="F10" s="13">
        <f>AVERAGE(F4:F9)</f>
        <v>0.65476190476190477</v>
      </c>
      <c r="G10" s="10"/>
      <c r="H10" s="13">
        <f>AVERAGE(H4:H9)</f>
        <v>0</v>
      </c>
      <c r="I10" s="13">
        <f>AVERAGE(I4:I9)</f>
        <v>0</v>
      </c>
      <c r="J10" s="13" t="e">
        <f>AVERAGE(J4:J9)</f>
        <v>#NAME?</v>
      </c>
      <c r="K10" s="13">
        <f>AVERAGE(K4:K9)</f>
        <v>0.97</v>
      </c>
      <c r="L10" s="10"/>
      <c r="M10" s="13">
        <f>AVERAGE(M4:M9)</f>
        <v>0</v>
      </c>
      <c r="N10" s="13">
        <f>AVERAGE(N4:N9)</f>
        <v>0</v>
      </c>
      <c r="O10" s="13">
        <f>AVERAGE(O4:O9)</f>
        <v>0.21000000000000002</v>
      </c>
      <c r="P10" s="13">
        <f>AVERAGE(P4:P9)</f>
        <v>0.79</v>
      </c>
      <c r="Q10" s="63"/>
      <c r="R10" s="13">
        <f>AVERAGE(R4:R9)</f>
        <v>0</v>
      </c>
      <c r="S10" s="13">
        <f>AVERAGE(S4:S9)</f>
        <v>0</v>
      </c>
      <c r="T10" s="13">
        <f>AVERAGE(T4:T9)</f>
        <v>0.21000000000000002</v>
      </c>
      <c r="U10" s="13">
        <f>AVERAGE(U4:U9)</f>
        <v>0.79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</row>
    <row r="11" spans="2:40" x14ac:dyDescent="0.2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</row>
    <row r="12" spans="2:40" ht="21.95" customHeight="1" x14ac:dyDescent="0.2">
      <c r="B12" s="265" t="s">
        <v>176</v>
      </c>
      <c r="C12" s="265"/>
      <c r="D12" s="265"/>
      <c r="E12" s="265"/>
      <c r="F12" s="265"/>
      <c r="G12" s="265"/>
      <c r="H12" s="265"/>
      <c r="I12" s="265"/>
      <c r="J12" s="265"/>
      <c r="K12" s="265"/>
      <c r="L12" s="265"/>
      <c r="M12" s="265"/>
      <c r="N12" s="265"/>
      <c r="O12" s="265"/>
      <c r="P12" s="265"/>
      <c r="Q12" s="265"/>
      <c r="R12" s="265"/>
      <c r="S12" s="265"/>
      <c r="T12" s="265"/>
      <c r="U12" s="265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</row>
    <row r="13" spans="2:40" ht="24.95" customHeight="1" x14ac:dyDescent="0.2">
      <c r="B13" s="278" t="s">
        <v>28</v>
      </c>
      <c r="C13" s="278"/>
      <c r="D13" s="278"/>
      <c r="E13" s="278"/>
      <c r="F13" s="278"/>
      <c r="G13" s="278"/>
      <c r="H13" s="278"/>
      <c r="I13" s="278"/>
      <c r="J13" s="278"/>
      <c r="K13" s="278"/>
      <c r="L13" s="278"/>
      <c r="M13" s="278"/>
      <c r="N13" s="278"/>
      <c r="O13" s="278"/>
      <c r="P13" s="278"/>
      <c r="Q13" s="278"/>
      <c r="R13" s="278"/>
      <c r="S13" s="278"/>
      <c r="T13" s="278"/>
      <c r="U13" s="278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</row>
    <row r="14" spans="2:40" ht="60" customHeight="1" x14ac:dyDescent="0.2">
      <c r="B14" s="246"/>
      <c r="C14" s="246"/>
      <c r="D14" s="246"/>
      <c r="E14" s="246"/>
      <c r="F14" s="246"/>
      <c r="G14" s="246"/>
      <c r="H14" s="246"/>
      <c r="I14" s="246"/>
      <c r="J14" s="246"/>
      <c r="K14" s="246"/>
      <c r="L14" s="246"/>
      <c r="M14" s="246"/>
      <c r="N14" s="246"/>
      <c r="O14" s="246"/>
      <c r="P14" s="246"/>
      <c r="Q14" s="246"/>
      <c r="R14" s="246"/>
      <c r="S14" s="246"/>
      <c r="T14" s="246"/>
      <c r="U14" s="246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</row>
    <row r="15" spans="2:40" ht="60" customHeight="1" x14ac:dyDescent="0.2">
      <c r="B15" s="246"/>
      <c r="C15" s="246"/>
      <c r="D15" s="246"/>
      <c r="E15" s="246"/>
      <c r="F15" s="246"/>
      <c r="G15" s="246"/>
      <c r="H15" s="246"/>
      <c r="I15" s="246"/>
      <c r="J15" s="246"/>
      <c r="K15" s="246"/>
      <c r="L15" s="246"/>
      <c r="M15" s="246"/>
      <c r="N15" s="246"/>
      <c r="O15" s="246"/>
      <c r="P15" s="246"/>
      <c r="Q15" s="246"/>
      <c r="R15" s="246"/>
      <c r="S15" s="246"/>
      <c r="T15" s="246"/>
      <c r="U15" s="246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</row>
    <row r="16" spans="2:40" s="15" customFormat="1" ht="24.95" customHeight="1" x14ac:dyDescent="0.25">
      <c r="B16" s="276" t="s">
        <v>123</v>
      </c>
      <c r="C16" s="276"/>
      <c r="D16" s="276"/>
      <c r="E16" s="276"/>
      <c r="F16" s="276"/>
      <c r="G16" s="276"/>
      <c r="H16" s="276"/>
      <c r="I16" s="276"/>
      <c r="J16" s="276"/>
      <c r="K16" s="276"/>
      <c r="L16" s="276"/>
      <c r="M16" s="276"/>
      <c r="N16" s="276"/>
      <c r="O16" s="276"/>
      <c r="P16" s="276"/>
      <c r="Q16" s="276"/>
      <c r="R16" s="276"/>
      <c r="S16" s="276"/>
      <c r="T16" s="276"/>
      <c r="U16" s="276"/>
    </row>
    <row r="17" spans="2:21" ht="60" customHeight="1" x14ac:dyDescent="0.2">
      <c r="B17" s="246"/>
      <c r="C17" s="246"/>
      <c r="D17" s="246"/>
      <c r="E17" s="246"/>
      <c r="F17" s="246"/>
      <c r="G17" s="246"/>
      <c r="H17" s="246"/>
      <c r="I17" s="246"/>
      <c r="J17" s="246"/>
      <c r="K17" s="246"/>
      <c r="L17" s="246"/>
      <c r="M17" s="246"/>
      <c r="N17" s="246"/>
      <c r="O17" s="246"/>
      <c r="P17" s="246"/>
      <c r="Q17" s="246"/>
      <c r="R17" s="246"/>
      <c r="S17" s="246"/>
      <c r="T17" s="246"/>
      <c r="U17" s="246"/>
    </row>
    <row r="18" spans="2:21" ht="60" customHeight="1" x14ac:dyDescent="0.2">
      <c r="B18" s="246"/>
      <c r="C18" s="246"/>
      <c r="D18" s="246"/>
      <c r="E18" s="246"/>
      <c r="F18" s="246"/>
      <c r="G18" s="246"/>
      <c r="H18" s="246"/>
      <c r="I18" s="246"/>
      <c r="J18" s="246"/>
      <c r="K18" s="246"/>
      <c r="L18" s="246"/>
      <c r="M18" s="246"/>
      <c r="N18" s="246"/>
      <c r="O18" s="246"/>
      <c r="P18" s="246"/>
      <c r="Q18" s="246"/>
      <c r="R18" s="246"/>
      <c r="S18" s="246"/>
      <c r="T18" s="246"/>
      <c r="U18" s="246"/>
    </row>
    <row r="19" spans="2:21" ht="60" customHeight="1" x14ac:dyDescent="0.2">
      <c r="B19" s="246"/>
      <c r="C19" s="246"/>
      <c r="D19" s="246"/>
      <c r="E19" s="246"/>
      <c r="F19" s="246"/>
      <c r="G19" s="246"/>
      <c r="H19" s="246"/>
      <c r="I19" s="246"/>
      <c r="J19" s="246"/>
      <c r="K19" s="246"/>
      <c r="L19" s="246"/>
      <c r="M19" s="246"/>
      <c r="N19" s="246"/>
      <c r="O19" s="246"/>
      <c r="P19" s="246"/>
      <c r="Q19" s="246"/>
      <c r="R19" s="246"/>
      <c r="S19" s="246"/>
      <c r="T19" s="246"/>
      <c r="U19" s="246"/>
    </row>
    <row r="20" spans="2:21" ht="16.5" customHeight="1" x14ac:dyDescent="0.2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2:21" ht="21.95" customHeight="1" x14ac:dyDescent="0.2">
      <c r="B21" s="255" t="s">
        <v>177</v>
      </c>
      <c r="C21" s="255"/>
      <c r="D21" s="255"/>
      <c r="E21" s="255"/>
      <c r="F21" s="255"/>
      <c r="G21" s="255"/>
      <c r="H21" s="255"/>
      <c r="I21" s="255"/>
      <c r="J21" s="255"/>
      <c r="K21" s="255"/>
      <c r="L21" s="255"/>
      <c r="M21" s="255"/>
      <c r="N21" s="255"/>
      <c r="O21" s="255"/>
      <c r="P21" s="255"/>
      <c r="Q21" s="255"/>
      <c r="R21" s="255"/>
      <c r="S21" s="255"/>
      <c r="T21" s="255"/>
      <c r="U21" s="255"/>
    </row>
    <row r="22" spans="2:21" ht="24.95" customHeight="1" x14ac:dyDescent="0.2">
      <c r="B22" s="274" t="s">
        <v>28</v>
      </c>
      <c r="C22" s="275"/>
      <c r="D22" s="275"/>
      <c r="E22" s="275"/>
      <c r="F22" s="275"/>
      <c r="G22" s="275"/>
      <c r="H22" s="275"/>
      <c r="I22" s="275"/>
      <c r="J22" s="275"/>
      <c r="K22" s="275"/>
      <c r="L22" s="275"/>
      <c r="M22" s="275"/>
      <c r="N22" s="275"/>
      <c r="O22" s="275"/>
      <c r="P22" s="275"/>
      <c r="Q22" s="275"/>
      <c r="R22" s="275"/>
      <c r="S22" s="275"/>
      <c r="T22" s="275"/>
      <c r="U22" s="275"/>
    </row>
    <row r="23" spans="2:21" ht="60" customHeight="1" x14ac:dyDescent="0.2">
      <c r="B23" s="246"/>
      <c r="C23" s="246"/>
      <c r="D23" s="246"/>
      <c r="E23" s="246"/>
      <c r="F23" s="246"/>
      <c r="G23" s="246"/>
      <c r="H23" s="246"/>
      <c r="I23" s="246"/>
      <c r="J23" s="246"/>
      <c r="K23" s="246"/>
      <c r="L23" s="246"/>
      <c r="M23" s="246"/>
      <c r="N23" s="246"/>
      <c r="O23" s="246"/>
      <c r="P23" s="246"/>
      <c r="Q23" s="246"/>
      <c r="R23" s="246"/>
      <c r="S23" s="246"/>
      <c r="T23" s="246"/>
      <c r="U23" s="246"/>
    </row>
    <row r="24" spans="2:21" ht="60" customHeight="1" x14ac:dyDescent="0.2">
      <c r="B24" s="246"/>
      <c r="C24" s="246"/>
      <c r="D24" s="246"/>
      <c r="E24" s="246"/>
      <c r="F24" s="246"/>
      <c r="G24" s="246"/>
      <c r="H24" s="246"/>
      <c r="I24" s="246"/>
      <c r="J24" s="246"/>
      <c r="K24" s="246"/>
      <c r="L24" s="246"/>
      <c r="M24" s="246"/>
      <c r="N24" s="246"/>
      <c r="O24" s="246"/>
      <c r="P24" s="246"/>
      <c r="Q24" s="246"/>
      <c r="R24" s="246"/>
      <c r="S24" s="246"/>
      <c r="T24" s="246"/>
      <c r="U24" s="246"/>
    </row>
    <row r="25" spans="2:21" s="15" customFormat="1" ht="24.95" customHeight="1" x14ac:dyDescent="0.25">
      <c r="B25" s="276" t="s">
        <v>123</v>
      </c>
      <c r="C25" s="276"/>
      <c r="D25" s="276"/>
      <c r="E25" s="276"/>
      <c r="F25" s="276"/>
      <c r="G25" s="276"/>
      <c r="H25" s="276"/>
      <c r="I25" s="276"/>
      <c r="J25" s="276"/>
      <c r="K25" s="276"/>
      <c r="L25" s="276"/>
      <c r="M25" s="276"/>
      <c r="N25" s="276"/>
      <c r="O25" s="276"/>
      <c r="P25" s="276"/>
      <c r="Q25" s="276"/>
      <c r="R25" s="276"/>
      <c r="S25" s="276"/>
      <c r="T25" s="276"/>
      <c r="U25" s="276"/>
    </row>
    <row r="26" spans="2:21" ht="60" customHeight="1" x14ac:dyDescent="0.2"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6"/>
      <c r="N26" s="246"/>
      <c r="O26" s="246"/>
      <c r="P26" s="246"/>
      <c r="Q26" s="246"/>
      <c r="R26" s="246"/>
      <c r="S26" s="246"/>
      <c r="T26" s="246"/>
      <c r="U26" s="246"/>
    </row>
    <row r="27" spans="2:21" ht="60" customHeight="1" x14ac:dyDescent="0.2">
      <c r="B27" s="246"/>
      <c r="C27" s="246"/>
      <c r="D27" s="246"/>
      <c r="E27" s="246"/>
      <c r="F27" s="246"/>
      <c r="G27" s="246"/>
      <c r="H27" s="246"/>
      <c r="I27" s="246"/>
      <c r="J27" s="246"/>
      <c r="K27" s="246"/>
      <c r="L27" s="246"/>
      <c r="M27" s="246"/>
      <c r="N27" s="246"/>
      <c r="O27" s="246"/>
      <c r="P27" s="246"/>
      <c r="Q27" s="246"/>
      <c r="R27" s="246"/>
      <c r="S27" s="246"/>
      <c r="T27" s="246"/>
      <c r="U27" s="246"/>
    </row>
    <row r="28" spans="2:21" ht="60" customHeight="1" x14ac:dyDescent="0.2">
      <c r="B28" s="246"/>
      <c r="C28" s="246"/>
      <c r="D28" s="246"/>
      <c r="E28" s="246"/>
      <c r="F28" s="246"/>
      <c r="G28" s="246"/>
      <c r="H28" s="246"/>
      <c r="I28" s="246"/>
      <c r="J28" s="246"/>
      <c r="K28" s="246"/>
      <c r="L28" s="246"/>
      <c r="M28" s="246"/>
      <c r="N28" s="246"/>
      <c r="O28" s="246"/>
      <c r="P28" s="246"/>
      <c r="Q28" s="246"/>
      <c r="R28" s="246"/>
      <c r="S28" s="246"/>
      <c r="T28" s="246"/>
      <c r="U28" s="246"/>
    </row>
    <row r="29" spans="2:21" ht="16.5" customHeight="1" x14ac:dyDescent="0.2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2:21" ht="21.95" customHeight="1" x14ac:dyDescent="0.2">
      <c r="B30" s="277" t="s">
        <v>178</v>
      </c>
      <c r="C30" s="277"/>
      <c r="D30" s="277"/>
      <c r="E30" s="277"/>
      <c r="F30" s="277"/>
      <c r="G30" s="277"/>
      <c r="H30" s="277"/>
      <c r="I30" s="277"/>
      <c r="J30" s="277"/>
      <c r="K30" s="277"/>
      <c r="L30" s="277"/>
      <c r="M30" s="277"/>
      <c r="N30" s="277"/>
      <c r="O30" s="277"/>
      <c r="P30" s="277"/>
      <c r="Q30" s="277"/>
      <c r="R30" s="277"/>
      <c r="S30" s="277"/>
      <c r="T30" s="277"/>
      <c r="U30" s="277"/>
    </row>
    <row r="31" spans="2:21" ht="24.95" customHeight="1" x14ac:dyDescent="0.2">
      <c r="B31" s="256" t="s">
        <v>28</v>
      </c>
      <c r="C31" s="256"/>
      <c r="D31" s="256"/>
      <c r="E31" s="256"/>
      <c r="F31" s="256"/>
      <c r="G31" s="256"/>
      <c r="H31" s="256"/>
      <c r="I31" s="256"/>
      <c r="J31" s="256"/>
      <c r="K31" s="256"/>
      <c r="L31" s="256"/>
      <c r="M31" s="256"/>
      <c r="N31" s="256"/>
      <c r="O31" s="256"/>
      <c r="P31" s="256"/>
      <c r="Q31" s="256"/>
      <c r="R31" s="256"/>
      <c r="S31" s="256"/>
      <c r="T31" s="256"/>
      <c r="U31" s="256"/>
    </row>
    <row r="32" spans="2:21" ht="60" customHeight="1" x14ac:dyDescent="0.2">
      <c r="B32" s="246"/>
      <c r="C32" s="246"/>
      <c r="D32" s="246"/>
      <c r="E32" s="246"/>
      <c r="F32" s="246"/>
      <c r="G32" s="246"/>
      <c r="H32" s="246"/>
      <c r="I32" s="246"/>
      <c r="J32" s="246"/>
      <c r="K32" s="246"/>
      <c r="L32" s="246"/>
      <c r="M32" s="246"/>
      <c r="N32" s="246"/>
      <c r="O32" s="246"/>
      <c r="P32" s="246"/>
      <c r="Q32" s="246"/>
      <c r="R32" s="246"/>
      <c r="S32" s="246"/>
      <c r="T32" s="246"/>
      <c r="U32" s="246"/>
    </row>
    <row r="33" spans="2:21" ht="60" customHeight="1" x14ac:dyDescent="0.2">
      <c r="B33" s="246"/>
      <c r="C33" s="246"/>
      <c r="D33" s="246"/>
      <c r="E33" s="246"/>
      <c r="F33" s="246"/>
      <c r="G33" s="246"/>
      <c r="H33" s="246"/>
      <c r="I33" s="246"/>
      <c r="J33" s="246"/>
      <c r="K33" s="246"/>
      <c r="L33" s="246"/>
      <c r="M33" s="246"/>
      <c r="N33" s="246"/>
      <c r="O33" s="246"/>
      <c r="P33" s="246"/>
      <c r="Q33" s="246"/>
      <c r="R33" s="246"/>
      <c r="S33" s="246"/>
      <c r="T33" s="246"/>
      <c r="U33" s="246"/>
    </row>
    <row r="34" spans="2:21" s="15" customFormat="1" ht="24.95" customHeight="1" x14ac:dyDescent="0.25">
      <c r="B34" s="276" t="s">
        <v>123</v>
      </c>
      <c r="C34" s="276"/>
      <c r="D34" s="276"/>
      <c r="E34" s="276"/>
      <c r="F34" s="276"/>
      <c r="G34" s="276"/>
      <c r="H34" s="276"/>
      <c r="I34" s="276"/>
      <c r="J34" s="276"/>
      <c r="K34" s="276"/>
      <c r="L34" s="276"/>
      <c r="M34" s="276"/>
      <c r="N34" s="276"/>
      <c r="O34" s="276"/>
      <c r="P34" s="276"/>
      <c r="Q34" s="276"/>
      <c r="R34" s="276"/>
      <c r="S34" s="276"/>
      <c r="T34" s="276"/>
      <c r="U34" s="276"/>
    </row>
    <row r="35" spans="2:21" ht="60" customHeight="1" x14ac:dyDescent="0.2">
      <c r="B35" s="246"/>
      <c r="C35" s="246"/>
      <c r="D35" s="246"/>
      <c r="E35" s="246"/>
      <c r="F35" s="246"/>
      <c r="G35" s="246"/>
      <c r="H35" s="246"/>
      <c r="I35" s="246"/>
      <c r="J35" s="246"/>
      <c r="K35" s="246"/>
      <c r="L35" s="246"/>
      <c r="M35" s="246"/>
      <c r="N35" s="246"/>
      <c r="O35" s="246"/>
      <c r="P35" s="246"/>
      <c r="Q35" s="246"/>
      <c r="R35" s="246"/>
      <c r="S35" s="246"/>
      <c r="T35" s="246"/>
      <c r="U35" s="246"/>
    </row>
    <row r="36" spans="2:21" ht="60" customHeight="1" x14ac:dyDescent="0.2">
      <c r="B36" s="246"/>
      <c r="C36" s="246"/>
      <c r="D36" s="246"/>
      <c r="E36" s="246"/>
      <c r="F36" s="246"/>
      <c r="G36" s="246"/>
      <c r="H36" s="246"/>
      <c r="I36" s="246"/>
      <c r="J36" s="246"/>
      <c r="K36" s="246"/>
      <c r="L36" s="246"/>
      <c r="M36" s="246"/>
      <c r="N36" s="246"/>
      <c r="O36" s="246"/>
      <c r="P36" s="246"/>
      <c r="Q36" s="246"/>
      <c r="R36" s="246"/>
      <c r="S36" s="246"/>
      <c r="T36" s="246"/>
      <c r="U36" s="246"/>
    </row>
    <row r="37" spans="2:21" ht="60" customHeight="1" x14ac:dyDescent="0.2">
      <c r="B37" s="246"/>
      <c r="C37" s="246"/>
      <c r="D37" s="246"/>
      <c r="E37" s="246"/>
      <c r="F37" s="246"/>
      <c r="G37" s="246"/>
      <c r="H37" s="246"/>
      <c r="I37" s="246"/>
      <c r="J37" s="246"/>
      <c r="K37" s="246"/>
      <c r="L37" s="246"/>
      <c r="M37" s="246"/>
      <c r="N37" s="246"/>
      <c r="O37" s="246"/>
      <c r="P37" s="246"/>
      <c r="Q37" s="246"/>
      <c r="R37" s="246"/>
      <c r="S37" s="246"/>
      <c r="T37" s="246"/>
      <c r="U37" s="246"/>
    </row>
    <row r="39" spans="2:21" x14ac:dyDescent="0.2">
      <c r="B39" s="272" t="s">
        <v>179</v>
      </c>
      <c r="C39" s="272"/>
      <c r="D39" s="272"/>
      <c r="E39" s="272"/>
      <c r="F39" s="272"/>
      <c r="G39" s="272"/>
      <c r="H39" s="272"/>
      <c r="I39" s="272"/>
      <c r="J39" s="272"/>
      <c r="K39" s="272"/>
      <c r="L39" s="272"/>
      <c r="M39" s="272"/>
      <c r="N39" s="272"/>
      <c r="O39" s="272"/>
      <c r="P39" s="272"/>
      <c r="Q39" s="272"/>
      <c r="R39" s="272"/>
      <c r="S39" s="272"/>
      <c r="T39" s="272"/>
      <c r="U39" s="272"/>
    </row>
    <row r="40" spans="2:21" ht="19.5" x14ac:dyDescent="0.2">
      <c r="B40" s="256" t="s">
        <v>28</v>
      </c>
      <c r="C40" s="256"/>
      <c r="D40" s="256"/>
      <c r="E40" s="256"/>
      <c r="F40" s="256"/>
      <c r="G40" s="256"/>
      <c r="H40" s="256"/>
      <c r="I40" s="256"/>
      <c r="J40" s="256"/>
      <c r="K40" s="256"/>
      <c r="L40" s="256"/>
      <c r="M40" s="256"/>
      <c r="N40" s="256"/>
      <c r="O40" s="256"/>
      <c r="P40" s="256"/>
      <c r="Q40" s="256"/>
      <c r="R40" s="256"/>
      <c r="S40" s="256"/>
      <c r="T40" s="256"/>
      <c r="U40" s="256"/>
    </row>
    <row r="41" spans="2:21" ht="50.25" customHeight="1" x14ac:dyDescent="0.2">
      <c r="B41" s="246"/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46"/>
      <c r="N41" s="246"/>
      <c r="O41" s="246"/>
      <c r="P41" s="246"/>
      <c r="Q41" s="246"/>
      <c r="R41" s="246"/>
      <c r="S41" s="246"/>
      <c r="T41" s="246"/>
      <c r="U41" s="246"/>
    </row>
    <row r="42" spans="2:21" ht="51.75" customHeight="1" x14ac:dyDescent="0.2">
      <c r="B42" s="246"/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46"/>
      <c r="N42" s="246"/>
      <c r="O42" s="246"/>
      <c r="P42" s="246"/>
      <c r="Q42" s="246"/>
      <c r="R42" s="246"/>
      <c r="S42" s="246"/>
      <c r="T42" s="246"/>
      <c r="U42" s="246"/>
    </row>
    <row r="43" spans="2:21" ht="19.5" x14ac:dyDescent="0.2">
      <c r="B43" s="276" t="s">
        <v>123</v>
      </c>
      <c r="C43" s="276"/>
      <c r="D43" s="276"/>
      <c r="E43" s="276"/>
      <c r="F43" s="276"/>
      <c r="G43" s="276"/>
      <c r="H43" s="276"/>
      <c r="I43" s="276"/>
      <c r="J43" s="276"/>
      <c r="K43" s="276"/>
      <c r="L43" s="276"/>
      <c r="M43" s="276"/>
      <c r="N43" s="276"/>
      <c r="O43" s="276"/>
      <c r="P43" s="276"/>
      <c r="Q43" s="276"/>
      <c r="R43" s="276"/>
      <c r="S43" s="276"/>
      <c r="T43" s="276"/>
      <c r="U43" s="276"/>
    </row>
    <row r="44" spans="2:21" ht="45" customHeight="1" x14ac:dyDescent="0.2">
      <c r="B44" s="246"/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</row>
    <row r="45" spans="2:21" ht="52.5" customHeight="1" x14ac:dyDescent="0.2">
      <c r="B45" s="246"/>
      <c r="C45" s="246"/>
      <c r="D45" s="246"/>
      <c r="E45" s="246"/>
      <c r="F45" s="246"/>
      <c r="G45" s="246"/>
      <c r="H45" s="246"/>
      <c r="I45" s="246"/>
      <c r="J45" s="246"/>
      <c r="K45" s="246"/>
      <c r="L45" s="246"/>
      <c r="M45" s="246"/>
      <c r="N45" s="246"/>
      <c r="O45" s="246"/>
      <c r="P45" s="246"/>
      <c r="Q45" s="246"/>
      <c r="R45" s="246"/>
      <c r="S45" s="246"/>
      <c r="T45" s="246"/>
      <c r="U45" s="246"/>
    </row>
    <row r="46" spans="2:21" ht="55.5" customHeight="1" x14ac:dyDescent="0.2">
      <c r="B46" s="246"/>
      <c r="C46" s="246"/>
      <c r="D46" s="246"/>
      <c r="E46" s="246"/>
      <c r="F46" s="246"/>
      <c r="G46" s="246"/>
      <c r="H46" s="246"/>
      <c r="I46" s="246"/>
      <c r="J46" s="246"/>
      <c r="K46" s="246"/>
      <c r="L46" s="246"/>
      <c r="M46" s="246"/>
      <c r="N46" s="246"/>
      <c r="O46" s="246"/>
      <c r="P46" s="246"/>
      <c r="Q46" s="246"/>
      <c r="R46" s="246"/>
      <c r="S46" s="246"/>
      <c r="T46" s="246"/>
      <c r="U46" s="246"/>
    </row>
    <row r="65495" spans="2:22" x14ac:dyDescent="0.2">
      <c r="B65495" s="11" t="s">
        <v>29</v>
      </c>
      <c r="C65495" s="11"/>
      <c r="D65495" s="11"/>
      <c r="E65495" s="11"/>
      <c r="F65495" s="11"/>
      <c r="G65495" s="11"/>
      <c r="H65495" s="11"/>
      <c r="I65495" s="11"/>
      <c r="J65495" s="11"/>
      <c r="K65495" s="11"/>
      <c r="L65495" s="11"/>
      <c r="M65495" s="11"/>
      <c r="N65495" s="11"/>
      <c r="O65495" s="11"/>
      <c r="P65495" s="11"/>
      <c r="Q65495" s="11"/>
      <c r="R65495" s="11"/>
      <c r="S65495" s="11"/>
      <c r="T65495" s="11"/>
      <c r="U65495" s="11"/>
      <c r="V65495" s="11"/>
    </row>
    <row r="65496" spans="2:22" x14ac:dyDescent="0.2">
      <c r="B65496" s="12" t="s">
        <v>30</v>
      </c>
      <c r="C65496" s="12"/>
      <c r="D65496" s="12"/>
      <c r="E65496" s="12"/>
      <c r="F65496" s="12"/>
      <c r="G65496" s="12"/>
      <c r="H65496" s="12"/>
      <c r="I65496" s="12"/>
      <c r="J65496" s="12"/>
      <c r="K65496" s="12"/>
      <c r="L65496" s="12"/>
      <c r="M65496" s="12"/>
      <c r="N65496" s="12"/>
      <c r="O65496" s="12"/>
      <c r="P65496" s="12"/>
      <c r="Q65496" s="12"/>
      <c r="R65496" s="12"/>
      <c r="S65496" s="12"/>
      <c r="T65496" s="12"/>
      <c r="U65496" s="12"/>
      <c r="V65496" s="12"/>
    </row>
    <row r="65497" spans="2:22" x14ac:dyDescent="0.2">
      <c r="B65497" s="12" t="s">
        <v>31</v>
      </c>
      <c r="C65497" s="12"/>
      <c r="D65497" s="12"/>
      <c r="E65497" s="12"/>
      <c r="F65497" s="12"/>
      <c r="G65497" s="12"/>
      <c r="H65497" s="12"/>
      <c r="I65497" s="12"/>
      <c r="J65497" s="12"/>
      <c r="K65497" s="12"/>
      <c r="L65497" s="12"/>
      <c r="M65497" s="12"/>
      <c r="N65497" s="12"/>
      <c r="O65497" s="12"/>
      <c r="P65497" s="12"/>
      <c r="Q65497" s="12"/>
      <c r="R65497" s="12"/>
      <c r="S65497" s="12"/>
      <c r="T65497" s="12"/>
      <c r="U65497" s="12"/>
      <c r="V65497" s="12"/>
    </row>
  </sheetData>
  <mergeCells count="40">
    <mergeCell ref="B45:U45"/>
    <mergeCell ref="B46:U46"/>
    <mergeCell ref="B36:U36"/>
    <mergeCell ref="B37:U37"/>
    <mergeCell ref="B39:U39"/>
    <mergeCell ref="B40:U40"/>
    <mergeCell ref="B41:U41"/>
    <mergeCell ref="B42:U42"/>
    <mergeCell ref="B43:U43"/>
    <mergeCell ref="B44:U44"/>
    <mergeCell ref="B35:U35"/>
    <mergeCell ref="B32:U32"/>
    <mergeCell ref="B33:U33"/>
    <mergeCell ref="B21:U21"/>
    <mergeCell ref="B22:U22"/>
    <mergeCell ref="B23:U23"/>
    <mergeCell ref="B24:U24"/>
    <mergeCell ref="B30:U30"/>
    <mergeCell ref="B31:U31"/>
    <mergeCell ref="B28:U28"/>
    <mergeCell ref="B12:U12"/>
    <mergeCell ref="B13:U13"/>
    <mergeCell ref="B14:U14"/>
    <mergeCell ref="B15:U15"/>
    <mergeCell ref="B34:U34"/>
    <mergeCell ref="B25:U25"/>
    <mergeCell ref="B26:U26"/>
    <mergeCell ref="B27:U27"/>
    <mergeCell ref="B16:U16"/>
    <mergeCell ref="B17:U17"/>
    <mergeCell ref="B18:U18"/>
    <mergeCell ref="B19:U19"/>
    <mergeCell ref="V2:V3"/>
    <mergeCell ref="L3:L9"/>
    <mergeCell ref="R2:U2"/>
    <mergeCell ref="B2:B3"/>
    <mergeCell ref="C2:F2"/>
    <mergeCell ref="H2:K2"/>
    <mergeCell ref="M2:P2"/>
    <mergeCell ref="G3:G9"/>
  </mergeCells>
  <phoneticPr fontId="2" type="noConversion"/>
  <conditionalFormatting sqref="V5">
    <cfRule type="cellIs" dxfId="0" priority="2" stopIfTrue="1" operator="equal">
      <formula>$V$5</formula>
    </cfRule>
  </conditionalFormatting>
  <hyperlinks>
    <hyperlink ref="B65497" r:id="rId1" xr:uid="{00000000-0004-0000-0400-000000000000}"/>
    <hyperlink ref="B65496" r:id="rId2" xr:uid="{00000000-0004-0000-0400-000001000000}"/>
    <hyperlink ref="B8" location="Autoevaluación!A113" tooltip="Ir a autoevaluación" display="Apoyo Financiero y Contable" xr:uid="{00000000-0004-0000-0400-000002000000}"/>
    <hyperlink ref="B7" location="Autoevaluación!A101" tooltip="Ir a autoevaluación" display="Talento Humano" xr:uid="{00000000-0004-0000-0400-000003000000}"/>
    <hyperlink ref="B6" location="Autoevaluación!A97" tooltip="Ir a autoevaluación" display="Administración de servicios complementarios" xr:uid="{00000000-0004-0000-0400-000004000000}"/>
    <hyperlink ref="B5" location="Autoevaluación!A88" tooltip="Ir a autoevaluación" display="Administración de la planta fisica y de los recursos" xr:uid="{00000000-0004-0000-0400-000005000000}"/>
    <hyperlink ref="B4" location="Autoevaluación!A83" tooltip="Ir a autoevaluación" display="Apoyo a la gestion académica" xr:uid="{00000000-0004-0000-0400-000006000000}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B1:AR65497"/>
  <sheetViews>
    <sheetView showGridLines="0" topLeftCell="D1" zoomScale="70" zoomScaleNormal="70" workbookViewId="0">
      <selection activeCell="Z15" sqref="Z15"/>
    </sheetView>
  </sheetViews>
  <sheetFormatPr baseColWidth="10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3.28515625" style="1" customWidth="1"/>
    <col min="18" max="25" width="12.5703125" style="1" customWidth="1"/>
    <col min="26" max="31" width="11.42578125" style="1"/>
    <col min="32" max="32" width="2" style="1" customWidth="1"/>
    <col min="33" max="37" width="11.42578125" style="1"/>
    <col min="38" max="38" width="1.85546875" style="1" customWidth="1"/>
    <col min="39" max="16384" width="11.42578125" style="1"/>
  </cols>
  <sheetData>
    <row r="1" spans="2:44" ht="6" customHeight="1" x14ac:dyDescent="0.2"/>
    <row r="2" spans="2:44" ht="22.5" customHeight="1" x14ac:dyDescent="0.2">
      <c r="B2" s="266" t="s">
        <v>24</v>
      </c>
      <c r="C2" s="265" t="s">
        <v>176</v>
      </c>
      <c r="D2" s="265"/>
      <c r="E2" s="265"/>
      <c r="F2" s="265"/>
      <c r="G2" s="2"/>
      <c r="H2" s="263" t="s">
        <v>177</v>
      </c>
      <c r="I2" s="263"/>
      <c r="J2" s="263"/>
      <c r="K2" s="263"/>
      <c r="L2" s="3"/>
      <c r="M2" s="264" t="s">
        <v>178</v>
      </c>
      <c r="N2" s="264"/>
      <c r="O2" s="264"/>
      <c r="P2" s="264"/>
      <c r="Q2" s="65"/>
      <c r="R2" s="272" t="s">
        <v>179</v>
      </c>
      <c r="S2" s="272"/>
      <c r="T2" s="272"/>
      <c r="U2" s="272"/>
      <c r="V2" s="272" t="s">
        <v>360</v>
      </c>
      <c r="W2" s="272"/>
      <c r="X2" s="272"/>
      <c r="Y2" s="272"/>
      <c r="Z2" s="262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</row>
    <row r="3" spans="2:44" ht="24.75" customHeight="1" thickBot="1" x14ac:dyDescent="0.25">
      <c r="B3" s="267"/>
      <c r="C3" s="4">
        <v>1</v>
      </c>
      <c r="D3" s="4">
        <v>2</v>
      </c>
      <c r="E3" s="5">
        <v>3</v>
      </c>
      <c r="F3" s="6">
        <v>4</v>
      </c>
      <c r="G3" s="270"/>
      <c r="H3" s="4">
        <v>1</v>
      </c>
      <c r="I3" s="4">
        <v>2</v>
      </c>
      <c r="J3" s="5">
        <v>3</v>
      </c>
      <c r="K3" s="6">
        <v>4</v>
      </c>
      <c r="L3" s="268"/>
      <c r="M3" s="4">
        <v>1</v>
      </c>
      <c r="N3" s="4">
        <v>2</v>
      </c>
      <c r="O3" s="5">
        <v>3</v>
      </c>
      <c r="P3" s="6">
        <v>4</v>
      </c>
      <c r="Q3" s="66"/>
      <c r="R3" s="4">
        <v>1</v>
      </c>
      <c r="S3" s="4">
        <v>2</v>
      </c>
      <c r="T3" s="5">
        <v>3</v>
      </c>
      <c r="U3" s="6">
        <v>4</v>
      </c>
      <c r="V3" s="4">
        <v>1</v>
      </c>
      <c r="W3" s="4">
        <v>2</v>
      </c>
      <c r="X3" s="5">
        <v>3</v>
      </c>
      <c r="Y3" s="6">
        <v>4</v>
      </c>
      <c r="Z3" s="262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</row>
    <row r="4" spans="2:44" ht="38.1" customHeight="1" thickTop="1" thickBot="1" x14ac:dyDescent="0.25">
      <c r="B4" s="51" t="s">
        <v>5</v>
      </c>
      <c r="C4" s="46">
        <f>Autoevaluación!U122/SUM(Autoevaluación!U122:U125)</f>
        <v>0</v>
      </c>
      <c r="D4" s="8">
        <f>Autoevaluación!U123/SUM(Autoevaluación!U122:U125)</f>
        <v>0</v>
      </c>
      <c r="E4" s="8">
        <f>Autoevaluación!U124/SUM(Autoevaluación!U122:U125)</f>
        <v>0</v>
      </c>
      <c r="F4" s="8">
        <f>Autoevaluación!U125/SUM(Autoevaluación!U122:U125)</f>
        <v>1</v>
      </c>
      <c r="G4" s="271"/>
      <c r="H4" s="8">
        <f>Autoevaluación!V122/SUM(Autoevaluación!V122:V125)</f>
        <v>0</v>
      </c>
      <c r="I4" s="8">
        <f>Autoevaluación!V123/SUM(Autoevaluación!V122:V125)</f>
        <v>0</v>
      </c>
      <c r="J4" s="8">
        <f>Autoevaluación!V124/SUM(Autoevaluación!V122:V125)</f>
        <v>0</v>
      </c>
      <c r="K4" s="8">
        <f>Autoevaluación!V125/SUM(Autoevaluación!V122:V125)</f>
        <v>1</v>
      </c>
      <c r="L4" s="269"/>
      <c r="M4" s="8">
        <f>Autoevaluación!W122/SUM(Autoevaluación!W122:W125)</f>
        <v>0</v>
      </c>
      <c r="N4" s="8">
        <f>Autoevaluación!W123/SUM(Autoevaluación!W122:W125)</f>
        <v>0</v>
      </c>
      <c r="O4" s="8">
        <f>Autoevaluación!W124/SUM(Autoevaluación!W122:W125)</f>
        <v>0</v>
      </c>
      <c r="P4" s="8">
        <f>Autoevaluación!W125/SUM(Autoevaluación!W122:W125)</f>
        <v>1</v>
      </c>
      <c r="Q4" s="62"/>
      <c r="R4" s="8">
        <f>Autoevaluación!X122/SUM(Autoevaluación!X122:X125)</f>
        <v>0</v>
      </c>
      <c r="S4" s="8">
        <f>Autoevaluación!X123/SUM(Autoevaluación!X122:X125)</f>
        <v>0</v>
      </c>
      <c r="T4" s="8">
        <f>Autoevaluación!X124/SUM(Autoevaluación!X122:X125)</f>
        <v>0</v>
      </c>
      <c r="U4" s="8">
        <f>Autoevaluación!X125/SUM(Autoevaluación!X122:X125)</f>
        <v>1</v>
      </c>
      <c r="V4" s="8" t="e">
        <f>Autoevaluación!AB122/SUM(Autoevaluación!AB122:AB125)</f>
        <v>#DIV/0!</v>
      </c>
      <c r="W4" s="8" t="e">
        <f>Autoevaluación!AB123/SUM(Autoevaluación!AB122:AB125)</f>
        <v>#DIV/0!</v>
      </c>
      <c r="X4" s="8" t="e">
        <f>Autoevaluación!AB124/SUM(Autoevaluación!AB122:AB125)</f>
        <v>#DIV/0!</v>
      </c>
      <c r="Y4" s="8" t="e">
        <f>Autoevaluación!AB125/SUM(Autoevaluación!AB122:AB125)</f>
        <v>#DIV/0!</v>
      </c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</row>
    <row r="5" spans="2:44" ht="38.1" customHeight="1" thickTop="1" thickBot="1" x14ac:dyDescent="0.25">
      <c r="B5" s="52" t="s">
        <v>10</v>
      </c>
      <c r="C5" s="46">
        <f>Autoevaluación!U128/SUM(Autoevaluación!U128:U131)</f>
        <v>0</v>
      </c>
      <c r="D5" s="8">
        <f>Autoevaluación!U129/SUM(Autoevaluación!U128:U131)</f>
        <v>0</v>
      </c>
      <c r="E5" s="8">
        <f>Autoevaluación!U130/SUM(Autoevaluación!U128:U131)</f>
        <v>0.33333333333333331</v>
      </c>
      <c r="F5" s="8">
        <f>Autoevaluación!U131/SUM(Autoevaluación!U128:U131)</f>
        <v>0.66666666666666663</v>
      </c>
      <c r="G5" s="271"/>
      <c r="H5" s="8">
        <f>Autoevaluación!V128/SUM(Autoevaluación!V128:V131)</f>
        <v>0</v>
      </c>
      <c r="I5" s="8">
        <f>Autoevaluación!V129/SUM(Autoevaluación!V128:V131)</f>
        <v>0</v>
      </c>
      <c r="J5" s="8">
        <f>Autoevaluación!V130/SUM(Autoevaluación!V128:V131)</f>
        <v>0.33333333333333331</v>
      </c>
      <c r="K5" s="8">
        <f>Autoevaluación!V131/SUM(Autoevaluación!V128:V131)</f>
        <v>0.66666666666666663</v>
      </c>
      <c r="L5" s="269"/>
      <c r="M5" s="8">
        <f>Autoevaluación!W128/SUM(Autoevaluación!W128:W131)</f>
        <v>0</v>
      </c>
      <c r="N5" s="8">
        <f>Autoevaluación!W129/SUM(Autoevaluación!W128:W131)</f>
        <v>0</v>
      </c>
      <c r="O5" s="8">
        <f>Autoevaluación!W130/SUM(Autoevaluación!W128:W131)</f>
        <v>0</v>
      </c>
      <c r="P5" s="8">
        <f>Autoevaluación!W131/SUM(Autoevaluación!W128:W131)</f>
        <v>1</v>
      </c>
      <c r="Q5" s="62"/>
      <c r="R5" s="8">
        <f>Autoevaluación!X128/SUM(Autoevaluación!X128:X131)</f>
        <v>0</v>
      </c>
      <c r="S5" s="8">
        <f>Autoevaluación!X129/SUM(Autoevaluación!X128:X131)</f>
        <v>0</v>
      </c>
      <c r="T5" s="8">
        <f>Autoevaluación!X129/SUM(Autoevaluación!X128:X131)</f>
        <v>0</v>
      </c>
      <c r="U5" s="8">
        <f>Autoevaluación!X131/SUM(Autoevaluación!X128:X131)</f>
        <v>1</v>
      </c>
      <c r="V5" s="8" t="e">
        <f>Autoevaluación!AB123/SUM(Autoevaluación!AB123:AB126)</f>
        <v>#DIV/0!</v>
      </c>
      <c r="W5" s="8" t="e">
        <f>Autoevaluación!AB124/SUM(Autoevaluación!AB123:AB126)</f>
        <v>#DIV/0!</v>
      </c>
      <c r="X5" s="8" t="e">
        <f>Autoevaluación!AB125/SUM(Autoevaluación!AB123:AB126)</f>
        <v>#DIV/0!</v>
      </c>
      <c r="Y5" s="8" t="e">
        <f>Autoevaluación!AB126/SUM(Autoevaluación!AB123:AB126)</f>
        <v>#DIV/0!</v>
      </c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</row>
    <row r="6" spans="2:44" ht="38.1" customHeight="1" thickTop="1" thickBot="1" x14ac:dyDescent="0.25">
      <c r="B6" s="52" t="s">
        <v>15</v>
      </c>
      <c r="C6" s="46">
        <f>Autoevaluación!U134/SUM(Autoevaluación!U134:U137)</f>
        <v>0</v>
      </c>
      <c r="D6" s="8">
        <f>Autoevaluación!U135/SUM(Autoevaluación!U134:U137)</f>
        <v>0</v>
      </c>
      <c r="E6" s="8">
        <f>Autoevaluación!U136/SUM(Autoevaluación!U134:U137)</f>
        <v>0.5</v>
      </c>
      <c r="F6" s="8">
        <f>Autoevaluación!U137/SUM(Autoevaluación!U134:U137)</f>
        <v>0.5</v>
      </c>
      <c r="G6" s="271"/>
      <c r="H6" s="8">
        <f>Autoevaluación!V134/SUM(Autoevaluación!V134:V137)</f>
        <v>0</v>
      </c>
      <c r="I6" s="8">
        <f>Autoevaluación!V135/SUM(Autoevaluación!V134:V137)</f>
        <v>0</v>
      </c>
      <c r="J6" s="8">
        <f>Autoevaluación!V136/SUM(Autoevaluación!V134:V137)</f>
        <v>0.5</v>
      </c>
      <c r="K6" s="8">
        <f>Autoevaluación!V137/SUM(Autoevaluación!V134:V137)</f>
        <v>0.5</v>
      </c>
      <c r="L6" s="269"/>
      <c r="M6" s="8">
        <f>Autoevaluación!W134/SUM(Autoevaluación!W134:W137)</f>
        <v>0</v>
      </c>
      <c r="N6" s="8">
        <f>Autoevaluación!W135/SUM(Autoevaluación!W134:W137)</f>
        <v>0</v>
      </c>
      <c r="O6" s="8">
        <f>Autoevaluación!W136/SUM(Autoevaluación!W134:W137)</f>
        <v>0.5</v>
      </c>
      <c r="P6" s="8">
        <f>Autoevaluación!W137/SUM(Autoevaluación!W134:W137)</f>
        <v>0.5</v>
      </c>
      <c r="Q6" s="62"/>
      <c r="R6" s="8">
        <f>Autoevaluación!X134/SUM(Autoevaluación!X134:X137)</f>
        <v>0</v>
      </c>
      <c r="S6" s="8">
        <f>Autoevaluación!X135/SUM(Autoevaluación!X134:X137)</f>
        <v>0</v>
      </c>
      <c r="T6" s="8">
        <f>Autoevaluación!X136/SUM(Autoevaluación!X134:X137)</f>
        <v>1</v>
      </c>
      <c r="U6" s="8">
        <f>Autoevaluación!X137/SUM(Autoevaluación!X134:X137)</f>
        <v>0</v>
      </c>
      <c r="V6" s="8" t="e">
        <f>Autoevaluación!AB124/SUM(Autoevaluación!AB124:AB127)</f>
        <v>#DIV/0!</v>
      </c>
      <c r="W6" s="8" t="e">
        <f>Autoevaluación!AB125/SUM(Autoevaluación!AB124:AB127)</f>
        <v>#DIV/0!</v>
      </c>
      <c r="X6" s="8" t="e">
        <f>Autoevaluación!AB126/SUM(Autoevaluación!AB124:AB127)</f>
        <v>#DIV/0!</v>
      </c>
      <c r="Y6" s="8" t="e">
        <f>Autoevaluación!AB127/SUM(Autoevaluación!AB124:AB127)</f>
        <v>#DIV/0!</v>
      </c>
      <c r="Z6" s="18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</row>
    <row r="7" spans="2:44" ht="38.1" customHeight="1" thickTop="1" thickBot="1" x14ac:dyDescent="0.25">
      <c r="B7" s="51" t="s">
        <v>19</v>
      </c>
      <c r="C7" s="46">
        <f>Autoevaluación!U139/SUM(Autoevaluación!U139:U142)</f>
        <v>0</v>
      </c>
      <c r="D7" s="8">
        <f>Autoevaluación!U140/SUM(Autoevaluación!U139:U142)</f>
        <v>0</v>
      </c>
      <c r="E7" s="8">
        <f>Autoevaluación!U141/SUM(Autoevaluación!U139:U142)</f>
        <v>0.33333333333333331</v>
      </c>
      <c r="F7" s="8">
        <f>Autoevaluación!U142/SUM(Autoevaluación!U139:U142)</f>
        <v>0.66666666666666663</v>
      </c>
      <c r="G7" s="271"/>
      <c r="H7" s="8">
        <f>Autoevaluación!V139/SUM(Autoevaluación!V139:V142)</f>
        <v>0</v>
      </c>
      <c r="I7" s="8">
        <f>Autoevaluación!V140/SUM(Autoevaluación!V139:V142)</f>
        <v>0</v>
      </c>
      <c r="J7" s="8">
        <f>Autoevaluación!V141/SUM(Autoevaluación!V139:V142)</f>
        <v>0</v>
      </c>
      <c r="K7" s="8">
        <f>Autoevaluación!V142/SUM(Autoevaluación!V139:V142)</f>
        <v>1</v>
      </c>
      <c r="L7" s="269"/>
      <c r="M7" s="8">
        <f>Autoevaluación!W139/SUM(Autoevaluación!W139:W142)</f>
        <v>0</v>
      </c>
      <c r="N7" s="8">
        <f>Autoevaluación!W140/SUM(Autoevaluación!W139:W142)</f>
        <v>0</v>
      </c>
      <c r="O7" s="8">
        <f>Autoevaluación!W141/SUM(Autoevaluación!W139:W142)</f>
        <v>0</v>
      </c>
      <c r="P7" s="8">
        <f>Autoevaluación!W142/SUM(Autoevaluación!W139:W142)</f>
        <v>1</v>
      </c>
      <c r="Q7" s="62"/>
      <c r="R7" s="8" t="e">
        <f>Autoevaluación!X139/SUM(Autoevaluación!X139:X142)</f>
        <v>#DIV/0!</v>
      </c>
      <c r="S7" s="8" t="e">
        <f>Autoevaluación!X140/SUM(Autoevaluación!X139:X142)</f>
        <v>#DIV/0!</v>
      </c>
      <c r="T7" s="8" t="e">
        <f>Autoevaluación!X141/SUM(Autoevaluación!X139:X142)</f>
        <v>#DIV/0!</v>
      </c>
      <c r="U7" s="8" t="e">
        <f>Autoevaluación!X142/SUM(Autoevaluación!X139:X142)</f>
        <v>#DIV/0!</v>
      </c>
      <c r="V7" s="8" t="e">
        <f>Autoevaluación!AB125/SUM(Autoevaluación!AB125:AB128)</f>
        <v>#DIV/0!</v>
      </c>
      <c r="W7" s="8" t="e">
        <f>Autoevaluación!AB126/SUM(Autoevaluación!AB125:AB128)</f>
        <v>#DIV/0!</v>
      </c>
      <c r="X7" s="8" t="e">
        <f>Autoevaluación!AB127/SUM(Autoevaluación!AB125:AB128)</f>
        <v>#DIV/0!</v>
      </c>
      <c r="Y7" s="8" t="e">
        <f>Autoevaluación!AB128/SUM(Autoevaluación!AB125:AB128)</f>
        <v>#DIV/0!</v>
      </c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</row>
    <row r="8" spans="2:44" ht="38.1" customHeight="1" thickTop="1" x14ac:dyDescent="0.2">
      <c r="B8" s="49"/>
      <c r="C8" s="8"/>
      <c r="D8" s="8"/>
      <c r="E8" s="8"/>
      <c r="F8" s="8"/>
      <c r="G8" s="271"/>
      <c r="H8" s="8"/>
      <c r="I8" s="8"/>
      <c r="J8" s="8"/>
      <c r="K8" s="8"/>
      <c r="L8" s="269"/>
      <c r="M8" s="8"/>
      <c r="N8" s="8"/>
      <c r="O8" s="8"/>
      <c r="P8" s="8"/>
      <c r="Q8" s="62"/>
      <c r="R8" s="8"/>
      <c r="S8" s="8"/>
      <c r="T8" s="8"/>
      <c r="U8" s="8"/>
      <c r="V8" s="8"/>
      <c r="W8" s="8"/>
      <c r="X8" s="8"/>
      <c r="Y8" s="8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</row>
    <row r="9" spans="2:44" ht="38.1" customHeight="1" x14ac:dyDescent="0.2">
      <c r="B9" s="7"/>
      <c r="C9" s="8"/>
      <c r="D9" s="8"/>
      <c r="E9" s="8"/>
      <c r="F9" s="8"/>
      <c r="G9" s="271"/>
      <c r="H9" s="8"/>
      <c r="I9" s="8"/>
      <c r="J9" s="8"/>
      <c r="K9" s="8"/>
      <c r="L9" s="269"/>
      <c r="M9" s="8"/>
      <c r="N9" s="8"/>
      <c r="O9" s="8"/>
      <c r="P9" s="8"/>
      <c r="Q9" s="62"/>
      <c r="R9" s="8"/>
      <c r="S9" s="8"/>
      <c r="T9" s="8"/>
      <c r="U9" s="8"/>
      <c r="V9" s="8"/>
      <c r="W9" s="8"/>
      <c r="X9" s="8"/>
      <c r="Y9" s="8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</row>
    <row r="10" spans="2:44" ht="42" customHeight="1" x14ac:dyDescent="0.2">
      <c r="B10" s="16" t="s">
        <v>139</v>
      </c>
      <c r="C10" s="13">
        <f>AVERAGE(C4:C9)</f>
        <v>0</v>
      </c>
      <c r="D10" s="13">
        <f>AVERAGE(D4:D9)</f>
        <v>0</v>
      </c>
      <c r="E10" s="13">
        <f>AVERAGE(E4:E9)</f>
        <v>0.29166666666666663</v>
      </c>
      <c r="F10" s="13">
        <f>AVERAGE(F4:F9)</f>
        <v>0.70833333333333326</v>
      </c>
      <c r="G10" s="10"/>
      <c r="H10" s="13">
        <f>AVERAGE(H4:H9)</f>
        <v>0</v>
      </c>
      <c r="I10" s="13">
        <f>AVERAGE(I4:I9)</f>
        <v>0</v>
      </c>
      <c r="J10" s="13">
        <f>AVERAGE(J4:J9)</f>
        <v>0.20833333333333331</v>
      </c>
      <c r="K10" s="13">
        <f>AVERAGE(K4:K9)</f>
        <v>0.79166666666666663</v>
      </c>
      <c r="L10" s="10"/>
      <c r="M10" s="13">
        <f>AVERAGE(M4:M9)</f>
        <v>0</v>
      </c>
      <c r="N10" s="13">
        <f>AVERAGE(N4:N9)</f>
        <v>0</v>
      </c>
      <c r="O10" s="13">
        <f>AVERAGE(O4:O9)</f>
        <v>0.125</v>
      </c>
      <c r="P10" s="13">
        <f>AVERAGE(P4:P9)</f>
        <v>0.875</v>
      </c>
      <c r="Q10" s="63"/>
      <c r="R10" s="13" t="e">
        <f t="shared" ref="R10:Y10" si="0">AVERAGE(R4:R9)</f>
        <v>#DIV/0!</v>
      </c>
      <c r="S10" s="13" t="e">
        <f t="shared" si="0"/>
        <v>#DIV/0!</v>
      </c>
      <c r="T10" s="13" t="e">
        <f t="shared" si="0"/>
        <v>#DIV/0!</v>
      </c>
      <c r="U10" s="13" t="e">
        <f t="shared" si="0"/>
        <v>#DIV/0!</v>
      </c>
      <c r="V10" s="13" t="e">
        <f t="shared" si="0"/>
        <v>#DIV/0!</v>
      </c>
      <c r="W10" s="13" t="e">
        <f t="shared" si="0"/>
        <v>#DIV/0!</v>
      </c>
      <c r="X10" s="13" t="e">
        <f t="shared" si="0"/>
        <v>#DIV/0!</v>
      </c>
      <c r="Y10" s="13" t="e">
        <f t="shared" si="0"/>
        <v>#DIV/0!</v>
      </c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</row>
    <row r="11" spans="2:44" x14ac:dyDescent="0.2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</row>
    <row r="12" spans="2:44" ht="21.95" customHeight="1" x14ac:dyDescent="0.2">
      <c r="B12" s="265" t="s">
        <v>176</v>
      </c>
      <c r="C12" s="265"/>
      <c r="D12" s="265"/>
      <c r="E12" s="265"/>
      <c r="F12" s="265"/>
      <c r="G12" s="265"/>
      <c r="H12" s="265"/>
      <c r="I12" s="265"/>
      <c r="J12" s="265"/>
      <c r="K12" s="265"/>
      <c r="L12" s="265"/>
      <c r="M12" s="265"/>
      <c r="N12" s="265"/>
      <c r="O12" s="265"/>
      <c r="P12" s="265"/>
      <c r="Q12" s="265"/>
      <c r="R12" s="265"/>
      <c r="S12" s="265"/>
      <c r="T12" s="265"/>
      <c r="U12" s="265"/>
      <c r="V12" s="129"/>
      <c r="W12" s="129"/>
      <c r="X12" s="129"/>
      <c r="Y12" s="129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</row>
    <row r="13" spans="2:44" ht="24.95" customHeight="1" x14ac:dyDescent="0.2">
      <c r="B13" s="278" t="s">
        <v>28</v>
      </c>
      <c r="C13" s="278"/>
      <c r="D13" s="278"/>
      <c r="E13" s="278"/>
      <c r="F13" s="278"/>
      <c r="G13" s="278"/>
      <c r="H13" s="278"/>
      <c r="I13" s="278"/>
      <c r="J13" s="278"/>
      <c r="K13" s="278"/>
      <c r="L13" s="278"/>
      <c r="M13" s="278"/>
      <c r="N13" s="278"/>
      <c r="O13" s="278"/>
      <c r="P13" s="278"/>
      <c r="Q13" s="278"/>
      <c r="R13" s="278"/>
      <c r="S13" s="278"/>
      <c r="T13" s="278"/>
      <c r="U13" s="278"/>
      <c r="V13" s="130"/>
      <c r="W13" s="130"/>
      <c r="X13" s="130"/>
      <c r="Y13" s="130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</row>
    <row r="14" spans="2:44" ht="60" customHeight="1" x14ac:dyDescent="0.2">
      <c r="B14" s="246"/>
      <c r="C14" s="246"/>
      <c r="D14" s="246"/>
      <c r="E14" s="246"/>
      <c r="F14" s="246"/>
      <c r="G14" s="246"/>
      <c r="H14" s="246"/>
      <c r="I14" s="246"/>
      <c r="J14" s="246"/>
      <c r="K14" s="246"/>
      <c r="L14" s="246"/>
      <c r="M14" s="246"/>
      <c r="N14" s="246"/>
      <c r="O14" s="246"/>
      <c r="P14" s="246"/>
      <c r="Q14" s="246"/>
      <c r="R14" s="246"/>
      <c r="S14" s="246"/>
      <c r="T14" s="246"/>
      <c r="U14" s="246"/>
      <c r="V14" s="131"/>
      <c r="W14" s="131"/>
      <c r="X14" s="131"/>
      <c r="Y14" s="131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</row>
    <row r="15" spans="2:44" ht="60" customHeight="1" x14ac:dyDescent="0.2">
      <c r="B15" s="246"/>
      <c r="C15" s="246"/>
      <c r="D15" s="246"/>
      <c r="E15" s="246"/>
      <c r="F15" s="246"/>
      <c r="G15" s="246"/>
      <c r="H15" s="246"/>
      <c r="I15" s="246"/>
      <c r="J15" s="246"/>
      <c r="K15" s="246"/>
      <c r="L15" s="246"/>
      <c r="M15" s="246"/>
      <c r="N15" s="246"/>
      <c r="O15" s="246"/>
      <c r="P15" s="246"/>
      <c r="Q15" s="246"/>
      <c r="R15" s="246"/>
      <c r="S15" s="246"/>
      <c r="T15" s="246"/>
      <c r="U15" s="246"/>
      <c r="V15" s="131"/>
      <c r="W15" s="131"/>
      <c r="X15" s="131"/>
      <c r="Y15" s="131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</row>
    <row r="16" spans="2:44" s="15" customFormat="1" ht="24.95" customHeight="1" x14ac:dyDescent="0.25">
      <c r="B16" s="276" t="s">
        <v>123</v>
      </c>
      <c r="C16" s="276"/>
      <c r="D16" s="276"/>
      <c r="E16" s="276"/>
      <c r="F16" s="276"/>
      <c r="G16" s="276"/>
      <c r="H16" s="276"/>
      <c r="I16" s="276"/>
      <c r="J16" s="276"/>
      <c r="K16" s="276"/>
      <c r="L16" s="276"/>
      <c r="M16" s="276"/>
      <c r="N16" s="276"/>
      <c r="O16" s="276"/>
      <c r="P16" s="276"/>
      <c r="Q16" s="276"/>
      <c r="R16" s="276"/>
      <c r="S16" s="276"/>
      <c r="T16" s="276"/>
      <c r="U16" s="276"/>
      <c r="V16" s="132"/>
      <c r="W16" s="132"/>
      <c r="X16" s="132"/>
      <c r="Y16" s="132"/>
    </row>
    <row r="17" spans="2:25" ht="60" customHeight="1" x14ac:dyDescent="0.2">
      <c r="B17" s="246"/>
      <c r="C17" s="246"/>
      <c r="D17" s="246"/>
      <c r="E17" s="246"/>
      <c r="F17" s="246"/>
      <c r="G17" s="246"/>
      <c r="H17" s="246"/>
      <c r="I17" s="246"/>
      <c r="J17" s="246"/>
      <c r="K17" s="246"/>
      <c r="L17" s="246"/>
      <c r="M17" s="246"/>
      <c r="N17" s="246"/>
      <c r="O17" s="246"/>
      <c r="P17" s="246"/>
      <c r="Q17" s="246"/>
      <c r="R17" s="246"/>
      <c r="S17" s="246"/>
      <c r="T17" s="246"/>
      <c r="U17" s="246"/>
      <c r="V17" s="131"/>
      <c r="W17" s="131"/>
      <c r="X17" s="131"/>
      <c r="Y17" s="131"/>
    </row>
    <row r="18" spans="2:25" ht="60" customHeight="1" x14ac:dyDescent="0.2">
      <c r="B18" s="246"/>
      <c r="C18" s="246"/>
      <c r="D18" s="246"/>
      <c r="E18" s="246"/>
      <c r="F18" s="246"/>
      <c r="G18" s="246"/>
      <c r="H18" s="246"/>
      <c r="I18" s="246"/>
      <c r="J18" s="246"/>
      <c r="K18" s="246"/>
      <c r="L18" s="246"/>
      <c r="M18" s="246"/>
      <c r="N18" s="246"/>
      <c r="O18" s="246"/>
      <c r="P18" s="246"/>
      <c r="Q18" s="246"/>
      <c r="R18" s="246"/>
      <c r="S18" s="246"/>
      <c r="T18" s="246"/>
      <c r="U18" s="246"/>
      <c r="V18" s="131"/>
      <c r="W18" s="131"/>
      <c r="X18" s="131"/>
      <c r="Y18" s="131"/>
    </row>
    <row r="19" spans="2:25" ht="60" customHeight="1" x14ac:dyDescent="0.2">
      <c r="B19" s="246"/>
      <c r="C19" s="246"/>
      <c r="D19" s="246"/>
      <c r="E19" s="246"/>
      <c r="F19" s="246"/>
      <c r="G19" s="246"/>
      <c r="H19" s="246"/>
      <c r="I19" s="246"/>
      <c r="J19" s="246"/>
      <c r="K19" s="246"/>
      <c r="L19" s="246"/>
      <c r="M19" s="246"/>
      <c r="N19" s="246"/>
      <c r="O19" s="246"/>
      <c r="P19" s="246"/>
      <c r="Q19" s="246"/>
      <c r="R19" s="246"/>
      <c r="S19" s="246"/>
      <c r="T19" s="246"/>
      <c r="U19" s="246"/>
      <c r="V19" s="131"/>
      <c r="W19" s="131"/>
      <c r="X19" s="131"/>
      <c r="Y19" s="131"/>
    </row>
    <row r="20" spans="2:25" ht="16.5" customHeight="1" x14ac:dyDescent="0.2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</row>
    <row r="21" spans="2:25" ht="21.95" customHeight="1" x14ac:dyDescent="0.2">
      <c r="B21" s="255" t="s">
        <v>177</v>
      </c>
      <c r="C21" s="255"/>
      <c r="D21" s="255"/>
      <c r="E21" s="255"/>
      <c r="F21" s="255"/>
      <c r="G21" s="255"/>
      <c r="H21" s="255"/>
      <c r="I21" s="255"/>
      <c r="J21" s="255"/>
      <c r="K21" s="255"/>
      <c r="L21" s="255"/>
      <c r="M21" s="255"/>
      <c r="N21" s="255"/>
      <c r="O21" s="255"/>
      <c r="P21" s="255"/>
      <c r="Q21" s="255"/>
      <c r="R21" s="255"/>
      <c r="S21" s="255"/>
      <c r="T21" s="255"/>
      <c r="U21" s="255"/>
      <c r="V21" s="133"/>
      <c r="W21" s="133"/>
      <c r="X21" s="133"/>
      <c r="Y21" s="133"/>
    </row>
    <row r="22" spans="2:25" ht="24.95" customHeight="1" x14ac:dyDescent="0.2">
      <c r="B22" s="256" t="s">
        <v>28</v>
      </c>
      <c r="C22" s="256"/>
      <c r="D22" s="256"/>
      <c r="E22" s="256"/>
      <c r="F22" s="256"/>
      <c r="G22" s="256"/>
      <c r="H22" s="256"/>
      <c r="I22" s="256"/>
      <c r="J22" s="256"/>
      <c r="K22" s="256"/>
      <c r="L22" s="256"/>
      <c r="M22" s="256"/>
      <c r="N22" s="256"/>
      <c r="O22" s="256"/>
      <c r="P22" s="256"/>
      <c r="Q22" s="256"/>
      <c r="R22" s="256"/>
      <c r="S22" s="256"/>
      <c r="T22" s="256"/>
      <c r="U22" s="256"/>
      <c r="V22" s="89"/>
      <c r="W22" s="89"/>
      <c r="X22" s="89"/>
      <c r="Y22" s="89"/>
    </row>
    <row r="23" spans="2:25" ht="60" customHeight="1" x14ac:dyDescent="0.2">
      <c r="B23" s="246"/>
      <c r="C23" s="246"/>
      <c r="D23" s="246"/>
      <c r="E23" s="246"/>
      <c r="F23" s="246"/>
      <c r="G23" s="246"/>
      <c r="H23" s="246"/>
      <c r="I23" s="246"/>
      <c r="J23" s="246"/>
      <c r="K23" s="246"/>
      <c r="L23" s="246"/>
      <c r="M23" s="246"/>
      <c r="N23" s="246"/>
      <c r="O23" s="246"/>
      <c r="P23" s="246"/>
      <c r="Q23" s="246"/>
      <c r="R23" s="246"/>
      <c r="S23" s="246"/>
      <c r="T23" s="246"/>
      <c r="U23" s="246"/>
      <c r="V23" s="131"/>
      <c r="W23" s="131"/>
      <c r="X23" s="131"/>
      <c r="Y23" s="131"/>
    </row>
    <row r="24" spans="2:25" ht="60" customHeight="1" x14ac:dyDescent="0.2">
      <c r="B24" s="246"/>
      <c r="C24" s="246"/>
      <c r="D24" s="246"/>
      <c r="E24" s="246"/>
      <c r="F24" s="246"/>
      <c r="G24" s="246"/>
      <c r="H24" s="246"/>
      <c r="I24" s="246"/>
      <c r="J24" s="246"/>
      <c r="K24" s="246"/>
      <c r="L24" s="246"/>
      <c r="M24" s="246"/>
      <c r="N24" s="246"/>
      <c r="O24" s="246"/>
      <c r="P24" s="246"/>
      <c r="Q24" s="246"/>
      <c r="R24" s="246"/>
      <c r="S24" s="246"/>
      <c r="T24" s="246"/>
      <c r="U24" s="246"/>
      <c r="V24" s="131"/>
      <c r="W24" s="131"/>
      <c r="X24" s="131"/>
      <c r="Y24" s="131"/>
    </row>
    <row r="25" spans="2:25" s="15" customFormat="1" ht="24.95" customHeight="1" x14ac:dyDescent="0.25">
      <c r="B25" s="276" t="s">
        <v>123</v>
      </c>
      <c r="C25" s="276"/>
      <c r="D25" s="276"/>
      <c r="E25" s="276"/>
      <c r="F25" s="276"/>
      <c r="G25" s="276"/>
      <c r="H25" s="276"/>
      <c r="I25" s="276"/>
      <c r="J25" s="276"/>
      <c r="K25" s="276"/>
      <c r="L25" s="276"/>
      <c r="M25" s="276"/>
      <c r="N25" s="276"/>
      <c r="O25" s="276"/>
      <c r="P25" s="276"/>
      <c r="Q25" s="276"/>
      <c r="R25" s="276"/>
      <c r="S25" s="276"/>
      <c r="T25" s="276"/>
      <c r="U25" s="276"/>
      <c r="V25" s="132"/>
      <c r="W25" s="132"/>
      <c r="X25" s="132"/>
      <c r="Y25" s="132"/>
    </row>
    <row r="26" spans="2:25" ht="60" customHeight="1" x14ac:dyDescent="0.2">
      <c r="B26" s="246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6"/>
      <c r="N26" s="246"/>
      <c r="O26" s="246"/>
      <c r="P26" s="246"/>
      <c r="Q26" s="246"/>
      <c r="R26" s="246"/>
      <c r="S26" s="246"/>
      <c r="T26" s="246"/>
      <c r="U26" s="246"/>
      <c r="V26" s="131"/>
      <c r="W26" s="131"/>
      <c r="X26" s="131"/>
      <c r="Y26" s="131"/>
    </row>
    <row r="27" spans="2:25" ht="60" customHeight="1" x14ac:dyDescent="0.2">
      <c r="B27" s="246"/>
      <c r="C27" s="246"/>
      <c r="D27" s="246"/>
      <c r="E27" s="246"/>
      <c r="F27" s="246"/>
      <c r="G27" s="246"/>
      <c r="H27" s="246"/>
      <c r="I27" s="246"/>
      <c r="J27" s="246"/>
      <c r="K27" s="246"/>
      <c r="L27" s="246"/>
      <c r="M27" s="246"/>
      <c r="N27" s="246"/>
      <c r="O27" s="246"/>
      <c r="P27" s="246"/>
      <c r="Q27" s="246"/>
      <c r="R27" s="246"/>
      <c r="S27" s="246"/>
      <c r="T27" s="246"/>
      <c r="U27" s="246"/>
      <c r="V27" s="131"/>
      <c r="W27" s="131"/>
      <c r="X27" s="131"/>
      <c r="Y27" s="131"/>
    </row>
    <row r="28" spans="2:25" ht="60" customHeight="1" x14ac:dyDescent="0.2">
      <c r="B28" s="246"/>
      <c r="C28" s="246"/>
      <c r="D28" s="246"/>
      <c r="E28" s="246"/>
      <c r="F28" s="246"/>
      <c r="G28" s="246"/>
      <c r="H28" s="246"/>
      <c r="I28" s="246"/>
      <c r="J28" s="246"/>
      <c r="K28" s="246"/>
      <c r="L28" s="246"/>
      <c r="M28" s="246"/>
      <c r="N28" s="246"/>
      <c r="O28" s="246"/>
      <c r="P28" s="246"/>
      <c r="Q28" s="246"/>
      <c r="R28" s="246"/>
      <c r="S28" s="246"/>
      <c r="T28" s="246"/>
      <c r="U28" s="246"/>
      <c r="V28" s="131"/>
      <c r="W28" s="131"/>
      <c r="X28" s="131"/>
      <c r="Y28" s="131"/>
    </row>
    <row r="29" spans="2:25" ht="16.5" customHeight="1" x14ac:dyDescent="0.2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</row>
    <row r="30" spans="2:25" ht="21.95" customHeight="1" x14ac:dyDescent="0.2">
      <c r="B30" s="277" t="s">
        <v>178</v>
      </c>
      <c r="C30" s="277"/>
      <c r="D30" s="277"/>
      <c r="E30" s="277"/>
      <c r="F30" s="277"/>
      <c r="G30" s="277"/>
      <c r="H30" s="277"/>
      <c r="I30" s="277"/>
      <c r="J30" s="277"/>
      <c r="K30" s="277"/>
      <c r="L30" s="277"/>
      <c r="M30" s="277"/>
      <c r="N30" s="277"/>
      <c r="O30" s="277"/>
      <c r="P30" s="277"/>
      <c r="Q30" s="277"/>
      <c r="R30" s="277"/>
      <c r="S30" s="277"/>
      <c r="T30" s="277"/>
      <c r="U30" s="277"/>
      <c r="V30" s="90"/>
      <c r="W30" s="90"/>
      <c r="X30" s="90"/>
      <c r="Y30" s="90"/>
    </row>
    <row r="31" spans="2:25" ht="24.95" customHeight="1" x14ac:dyDescent="0.2">
      <c r="B31" s="274" t="s">
        <v>28</v>
      </c>
      <c r="C31" s="275"/>
      <c r="D31" s="275"/>
      <c r="E31" s="275"/>
      <c r="F31" s="275"/>
      <c r="G31" s="275"/>
      <c r="H31" s="275"/>
      <c r="I31" s="275"/>
      <c r="J31" s="275"/>
      <c r="K31" s="275"/>
      <c r="L31" s="275"/>
      <c r="M31" s="275"/>
      <c r="N31" s="275"/>
      <c r="O31" s="275"/>
      <c r="P31" s="275"/>
      <c r="Q31" s="275"/>
      <c r="R31" s="275"/>
      <c r="S31" s="275"/>
      <c r="T31" s="275"/>
      <c r="U31" s="275"/>
      <c r="V31" s="89"/>
      <c r="W31" s="89"/>
      <c r="X31" s="89"/>
      <c r="Y31" s="89"/>
    </row>
    <row r="32" spans="2:25" ht="60" customHeight="1" x14ac:dyDescent="0.2">
      <c r="B32" s="246"/>
      <c r="C32" s="246"/>
      <c r="D32" s="246"/>
      <c r="E32" s="246"/>
      <c r="F32" s="246"/>
      <c r="G32" s="246"/>
      <c r="H32" s="246"/>
      <c r="I32" s="246"/>
      <c r="J32" s="246"/>
      <c r="K32" s="246"/>
      <c r="L32" s="246"/>
      <c r="M32" s="246"/>
      <c r="N32" s="246"/>
      <c r="O32" s="246"/>
      <c r="P32" s="246"/>
      <c r="Q32" s="246"/>
      <c r="R32" s="246"/>
      <c r="S32" s="246"/>
      <c r="T32" s="246"/>
      <c r="U32" s="246"/>
      <c r="V32" s="131"/>
      <c r="W32" s="131"/>
      <c r="X32" s="131"/>
      <c r="Y32" s="131"/>
    </row>
    <row r="33" spans="2:25" ht="60" customHeight="1" x14ac:dyDescent="0.2">
      <c r="B33" s="246"/>
      <c r="C33" s="246"/>
      <c r="D33" s="246"/>
      <c r="E33" s="246"/>
      <c r="F33" s="246"/>
      <c r="G33" s="246"/>
      <c r="H33" s="246"/>
      <c r="I33" s="246"/>
      <c r="J33" s="246"/>
      <c r="K33" s="246"/>
      <c r="L33" s="246"/>
      <c r="M33" s="246"/>
      <c r="N33" s="246"/>
      <c r="O33" s="246"/>
      <c r="P33" s="246"/>
      <c r="Q33" s="246"/>
      <c r="R33" s="246"/>
      <c r="S33" s="246"/>
      <c r="T33" s="246"/>
      <c r="U33" s="246"/>
      <c r="V33" s="131"/>
      <c r="W33" s="131"/>
      <c r="X33" s="131"/>
      <c r="Y33" s="131"/>
    </row>
    <row r="34" spans="2:25" s="15" customFormat="1" ht="24.95" customHeight="1" x14ac:dyDescent="0.25">
      <c r="B34" s="276" t="s">
        <v>123</v>
      </c>
      <c r="C34" s="276"/>
      <c r="D34" s="276"/>
      <c r="E34" s="276"/>
      <c r="F34" s="276"/>
      <c r="G34" s="276"/>
      <c r="H34" s="276"/>
      <c r="I34" s="276"/>
      <c r="J34" s="276"/>
      <c r="K34" s="276"/>
      <c r="L34" s="276"/>
      <c r="M34" s="276"/>
      <c r="N34" s="276"/>
      <c r="O34" s="276"/>
      <c r="P34" s="276"/>
      <c r="Q34" s="276"/>
      <c r="R34" s="276"/>
      <c r="S34" s="276"/>
      <c r="T34" s="276"/>
      <c r="U34" s="276"/>
      <c r="V34" s="132"/>
      <c r="W34" s="132"/>
      <c r="X34" s="132"/>
      <c r="Y34" s="132"/>
    </row>
    <row r="35" spans="2:25" ht="60" customHeight="1" x14ac:dyDescent="0.2">
      <c r="B35" s="246"/>
      <c r="C35" s="246"/>
      <c r="D35" s="246"/>
      <c r="E35" s="246"/>
      <c r="F35" s="246"/>
      <c r="G35" s="246"/>
      <c r="H35" s="246"/>
      <c r="I35" s="246"/>
      <c r="J35" s="246"/>
      <c r="K35" s="246"/>
      <c r="L35" s="246"/>
      <c r="M35" s="246"/>
      <c r="N35" s="246"/>
      <c r="O35" s="246"/>
      <c r="P35" s="246"/>
      <c r="Q35" s="246"/>
      <c r="R35" s="246"/>
      <c r="S35" s="246"/>
      <c r="T35" s="246"/>
      <c r="U35" s="246"/>
      <c r="V35" s="131"/>
      <c r="W35" s="131"/>
      <c r="X35" s="131"/>
      <c r="Y35" s="131"/>
    </row>
    <row r="36" spans="2:25" ht="60" customHeight="1" x14ac:dyDescent="0.2">
      <c r="B36" s="246"/>
      <c r="C36" s="246"/>
      <c r="D36" s="246"/>
      <c r="E36" s="246"/>
      <c r="F36" s="246"/>
      <c r="G36" s="246"/>
      <c r="H36" s="246"/>
      <c r="I36" s="246"/>
      <c r="J36" s="246"/>
      <c r="K36" s="246"/>
      <c r="L36" s="246"/>
      <c r="M36" s="246"/>
      <c r="N36" s="246"/>
      <c r="O36" s="246"/>
      <c r="P36" s="246"/>
      <c r="Q36" s="246"/>
      <c r="R36" s="246"/>
      <c r="S36" s="246"/>
      <c r="T36" s="246"/>
      <c r="U36" s="246"/>
      <c r="V36" s="131"/>
      <c r="W36" s="131"/>
      <c r="X36" s="131"/>
      <c r="Y36" s="131"/>
    </row>
    <row r="37" spans="2:25" ht="60" customHeight="1" x14ac:dyDescent="0.2">
      <c r="B37" s="246"/>
      <c r="C37" s="246"/>
      <c r="D37" s="246"/>
      <c r="E37" s="246"/>
      <c r="F37" s="246"/>
      <c r="G37" s="246"/>
      <c r="H37" s="246"/>
      <c r="I37" s="246"/>
      <c r="J37" s="246"/>
      <c r="K37" s="246"/>
      <c r="L37" s="246"/>
      <c r="M37" s="246"/>
      <c r="N37" s="246"/>
      <c r="O37" s="246"/>
      <c r="P37" s="246"/>
      <c r="Q37" s="246"/>
      <c r="R37" s="246"/>
      <c r="S37" s="246"/>
      <c r="T37" s="246"/>
      <c r="U37" s="246"/>
      <c r="V37" s="131"/>
      <c r="W37" s="131"/>
      <c r="X37" s="131"/>
      <c r="Y37" s="131"/>
    </row>
    <row r="40" spans="2:25" x14ac:dyDescent="0.2">
      <c r="B40" s="272" t="s">
        <v>179</v>
      </c>
      <c r="C40" s="272"/>
      <c r="D40" s="272"/>
      <c r="E40" s="272"/>
      <c r="F40" s="272"/>
      <c r="G40" s="272"/>
      <c r="H40" s="272"/>
      <c r="I40" s="272"/>
      <c r="J40" s="272"/>
      <c r="K40" s="272"/>
      <c r="L40" s="272"/>
      <c r="M40" s="272"/>
      <c r="N40" s="272"/>
      <c r="O40" s="272"/>
      <c r="P40" s="272"/>
      <c r="Q40" s="272"/>
      <c r="R40" s="272"/>
      <c r="S40" s="272"/>
      <c r="T40" s="272"/>
      <c r="U40" s="272"/>
      <c r="V40" s="88"/>
      <c r="W40" s="88"/>
      <c r="X40" s="88"/>
      <c r="Y40" s="88"/>
    </row>
    <row r="41" spans="2:25" ht="19.5" x14ac:dyDescent="0.2">
      <c r="B41" s="274" t="s">
        <v>28</v>
      </c>
      <c r="C41" s="275"/>
      <c r="D41" s="275"/>
      <c r="E41" s="275"/>
      <c r="F41" s="275"/>
      <c r="G41" s="275"/>
      <c r="H41" s="275"/>
      <c r="I41" s="275"/>
      <c r="J41" s="275"/>
      <c r="K41" s="275"/>
      <c r="L41" s="275"/>
      <c r="M41" s="275"/>
      <c r="N41" s="275"/>
      <c r="O41" s="275"/>
      <c r="P41" s="275"/>
      <c r="Q41" s="275"/>
      <c r="R41" s="275"/>
      <c r="S41" s="275"/>
      <c r="T41" s="275"/>
      <c r="U41" s="275"/>
      <c r="V41" s="89"/>
      <c r="W41" s="89"/>
      <c r="X41" s="89"/>
      <c r="Y41" s="89"/>
    </row>
    <row r="42" spans="2:25" ht="62.25" customHeight="1" x14ac:dyDescent="0.2">
      <c r="B42" s="246"/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46"/>
      <c r="N42" s="246"/>
      <c r="O42" s="246"/>
      <c r="P42" s="246"/>
      <c r="Q42" s="246"/>
      <c r="R42" s="246"/>
      <c r="S42" s="246"/>
      <c r="T42" s="246"/>
      <c r="U42" s="246"/>
      <c r="V42" s="131"/>
      <c r="W42" s="131"/>
      <c r="X42" s="131"/>
      <c r="Y42" s="131"/>
    </row>
    <row r="43" spans="2:25" ht="64.5" customHeight="1" x14ac:dyDescent="0.2">
      <c r="B43" s="246"/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46"/>
      <c r="N43" s="246"/>
      <c r="O43" s="246"/>
      <c r="P43" s="246"/>
      <c r="Q43" s="246"/>
      <c r="R43" s="246"/>
      <c r="S43" s="246"/>
      <c r="T43" s="246"/>
      <c r="U43" s="246"/>
      <c r="V43" s="131"/>
      <c r="W43" s="131"/>
      <c r="X43" s="131"/>
      <c r="Y43" s="131"/>
    </row>
    <row r="44" spans="2:25" ht="19.5" x14ac:dyDescent="0.2">
      <c r="B44" s="276" t="s">
        <v>123</v>
      </c>
      <c r="C44" s="276"/>
      <c r="D44" s="276"/>
      <c r="E44" s="276"/>
      <c r="F44" s="276"/>
      <c r="G44" s="276"/>
      <c r="H44" s="276"/>
      <c r="I44" s="276"/>
      <c r="J44" s="276"/>
      <c r="K44" s="276"/>
      <c r="L44" s="276"/>
      <c r="M44" s="276"/>
      <c r="N44" s="276"/>
      <c r="O44" s="276"/>
      <c r="P44" s="276"/>
      <c r="Q44" s="276"/>
      <c r="R44" s="276"/>
      <c r="S44" s="276"/>
      <c r="T44" s="276"/>
      <c r="U44" s="276"/>
      <c r="V44" s="132"/>
      <c r="W44" s="132"/>
      <c r="X44" s="132"/>
      <c r="Y44" s="132"/>
    </row>
    <row r="45" spans="2:25" ht="54.75" customHeight="1" x14ac:dyDescent="0.2">
      <c r="B45" s="246"/>
      <c r="C45" s="246"/>
      <c r="D45" s="246"/>
      <c r="E45" s="246"/>
      <c r="F45" s="246"/>
      <c r="G45" s="246"/>
      <c r="H45" s="246"/>
      <c r="I45" s="246"/>
      <c r="J45" s="246"/>
      <c r="K45" s="246"/>
      <c r="L45" s="246"/>
      <c r="M45" s="246"/>
      <c r="N45" s="246"/>
      <c r="O45" s="246"/>
      <c r="P45" s="246"/>
      <c r="Q45" s="246"/>
      <c r="R45" s="246"/>
      <c r="S45" s="246"/>
      <c r="T45" s="246"/>
      <c r="U45" s="246"/>
      <c r="V45" s="131"/>
      <c r="W45" s="131"/>
      <c r="X45" s="131"/>
      <c r="Y45" s="131"/>
    </row>
    <row r="46" spans="2:25" ht="61.5" customHeight="1" x14ac:dyDescent="0.2">
      <c r="B46" s="246"/>
      <c r="C46" s="246"/>
      <c r="D46" s="246"/>
      <c r="E46" s="246"/>
      <c r="F46" s="246"/>
      <c r="G46" s="246"/>
      <c r="H46" s="246"/>
      <c r="I46" s="246"/>
      <c r="J46" s="246"/>
      <c r="K46" s="246"/>
      <c r="L46" s="246"/>
      <c r="M46" s="246"/>
      <c r="N46" s="246"/>
      <c r="O46" s="246"/>
      <c r="P46" s="246"/>
      <c r="Q46" s="246"/>
      <c r="R46" s="246"/>
      <c r="S46" s="246"/>
      <c r="T46" s="246"/>
      <c r="U46" s="246"/>
      <c r="V46" s="131"/>
      <c r="W46" s="131"/>
      <c r="X46" s="131"/>
      <c r="Y46" s="131"/>
    </row>
    <row r="47" spans="2:25" ht="64.5" customHeight="1" x14ac:dyDescent="0.2">
      <c r="B47" s="246"/>
      <c r="C47" s="246"/>
      <c r="D47" s="246"/>
      <c r="E47" s="246"/>
      <c r="F47" s="246"/>
      <c r="G47" s="246"/>
      <c r="H47" s="246"/>
      <c r="I47" s="246"/>
      <c r="J47" s="246"/>
      <c r="K47" s="246"/>
      <c r="L47" s="246"/>
      <c r="M47" s="246"/>
      <c r="N47" s="246"/>
      <c r="O47" s="246"/>
      <c r="P47" s="246"/>
      <c r="Q47" s="246"/>
      <c r="R47" s="246"/>
      <c r="S47" s="246"/>
      <c r="T47" s="246"/>
      <c r="U47" s="246"/>
      <c r="V47" s="131"/>
      <c r="W47" s="131"/>
      <c r="X47" s="131"/>
      <c r="Y47" s="131"/>
    </row>
    <row r="65495" spans="2:26" x14ac:dyDescent="0.2">
      <c r="B65495" s="11" t="s">
        <v>29</v>
      </c>
      <c r="C65495" s="11"/>
      <c r="D65495" s="11"/>
      <c r="E65495" s="11"/>
      <c r="F65495" s="11"/>
      <c r="G65495" s="11"/>
      <c r="H65495" s="11"/>
      <c r="I65495" s="11"/>
      <c r="J65495" s="11"/>
      <c r="K65495" s="11"/>
      <c r="L65495" s="11"/>
      <c r="M65495" s="11"/>
      <c r="N65495" s="11"/>
      <c r="O65495" s="11"/>
      <c r="P65495" s="11"/>
      <c r="Q65495" s="11"/>
      <c r="R65495" s="11"/>
      <c r="S65495" s="11"/>
      <c r="T65495" s="11"/>
      <c r="U65495" s="11"/>
      <c r="V65495" s="11"/>
      <c r="W65495" s="11"/>
      <c r="X65495" s="11"/>
      <c r="Y65495" s="11"/>
      <c r="Z65495" s="11"/>
    </row>
    <row r="65496" spans="2:26" x14ac:dyDescent="0.2">
      <c r="B65496" s="12" t="s">
        <v>30</v>
      </c>
      <c r="C65496" s="12"/>
      <c r="D65496" s="12"/>
      <c r="E65496" s="12"/>
      <c r="F65496" s="12"/>
      <c r="G65496" s="12"/>
      <c r="H65496" s="12"/>
      <c r="I65496" s="12"/>
      <c r="J65496" s="12"/>
      <c r="K65496" s="12"/>
      <c r="L65496" s="12"/>
      <c r="M65496" s="12"/>
      <c r="N65496" s="12"/>
      <c r="O65496" s="12"/>
      <c r="P65496" s="12"/>
      <c r="Q65496" s="12"/>
      <c r="R65496" s="12"/>
      <c r="S65496" s="12"/>
      <c r="T65496" s="12"/>
      <c r="U65496" s="12"/>
      <c r="V65496" s="12"/>
      <c r="W65496" s="12"/>
      <c r="X65496" s="12"/>
      <c r="Y65496" s="12"/>
      <c r="Z65496" s="12"/>
    </row>
    <row r="65497" spans="2:26" x14ac:dyDescent="0.2">
      <c r="B65497" s="12" t="s">
        <v>31</v>
      </c>
      <c r="C65497" s="12"/>
      <c r="D65497" s="12"/>
      <c r="E65497" s="12"/>
      <c r="F65497" s="12"/>
      <c r="G65497" s="12"/>
      <c r="H65497" s="12"/>
      <c r="I65497" s="12"/>
      <c r="J65497" s="12"/>
      <c r="K65497" s="12"/>
      <c r="L65497" s="12"/>
      <c r="M65497" s="12"/>
      <c r="N65497" s="12"/>
      <c r="O65497" s="12"/>
      <c r="P65497" s="12"/>
      <c r="Q65497" s="12"/>
      <c r="R65497" s="12"/>
      <c r="S65497" s="12"/>
      <c r="T65497" s="12"/>
      <c r="U65497" s="12"/>
      <c r="V65497" s="12"/>
      <c r="W65497" s="12"/>
      <c r="X65497" s="12"/>
      <c r="Y65497" s="12"/>
      <c r="Z65497" s="12"/>
    </row>
  </sheetData>
  <mergeCells count="41">
    <mergeCell ref="Z2:Z3"/>
    <mergeCell ref="C2:F2"/>
    <mergeCell ref="H2:K2"/>
    <mergeCell ref="B36:U36"/>
    <mergeCell ref="B37:U37"/>
    <mergeCell ref="B14:U14"/>
    <mergeCell ref="B15:U15"/>
    <mergeCell ref="G3:G9"/>
    <mergeCell ref="B16:U16"/>
    <mergeCell ref="B17:U17"/>
    <mergeCell ref="M2:P2"/>
    <mergeCell ref="B18:U18"/>
    <mergeCell ref="B19:U19"/>
    <mergeCell ref="B22:U22"/>
    <mergeCell ref="B23:U23"/>
    <mergeCell ref="B21:U21"/>
    <mergeCell ref="B26:U26"/>
    <mergeCell ref="B27:U27"/>
    <mergeCell ref="B42:U42"/>
    <mergeCell ref="B28:U28"/>
    <mergeCell ref="L3:L9"/>
    <mergeCell ref="B2:B3"/>
    <mergeCell ref="R2:U2"/>
    <mergeCell ref="B12:U12"/>
    <mergeCell ref="B13:U13"/>
    <mergeCell ref="V2:Y2"/>
    <mergeCell ref="B47:U47"/>
    <mergeCell ref="B30:U30"/>
    <mergeCell ref="B31:U31"/>
    <mergeCell ref="B32:U32"/>
    <mergeCell ref="B33:U33"/>
    <mergeCell ref="B45:U45"/>
    <mergeCell ref="B34:U34"/>
    <mergeCell ref="B35:U35"/>
    <mergeCell ref="B40:U40"/>
    <mergeCell ref="B41:U41"/>
    <mergeCell ref="B46:U46"/>
    <mergeCell ref="B43:U43"/>
    <mergeCell ref="B44:U44"/>
    <mergeCell ref="B24:U24"/>
    <mergeCell ref="B25:U25"/>
  </mergeCells>
  <phoneticPr fontId="2" type="noConversion"/>
  <hyperlinks>
    <hyperlink ref="B65497" r:id="rId1" xr:uid="{00000000-0004-0000-0500-000000000000}"/>
    <hyperlink ref="B65496" r:id="rId2" xr:uid="{00000000-0004-0000-0500-000001000000}"/>
    <hyperlink ref="B7" location="Autoevaluación!A138" tooltip="Ir a autoevaluación" display="Prevención de riesgos" xr:uid="{00000000-0004-0000-0500-000002000000}"/>
    <hyperlink ref="B6" location="Autoevaluación!A133" tooltip="Ir a autoevaluación" display="Participación y convivencia" xr:uid="{00000000-0004-0000-0500-000003000000}"/>
    <hyperlink ref="B5" location="Autoevaluación!A127" tooltip="Ir a autoevaluación" display="Proyección a la comunidad" xr:uid="{00000000-0004-0000-0500-000004000000}"/>
    <hyperlink ref="B4" location="Autoevaluación!A121" tooltip="Ir a autoevaluación" display="Accesibilidad" xr:uid="{00000000-0004-0000-0500-000005000000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Academica</vt:lpstr>
      <vt:lpstr>Admon</vt:lpstr>
      <vt:lpstr>Comunidad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KARITO</cp:lastModifiedBy>
  <cp:lastPrinted>2011-10-07T14:16:27Z</cp:lastPrinted>
  <dcterms:created xsi:type="dcterms:W3CDTF">2010-02-23T19:10:51Z</dcterms:created>
  <dcterms:modified xsi:type="dcterms:W3CDTF">2020-10-29T14:26:36Z</dcterms:modified>
</cp:coreProperties>
</file>