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drawings/drawing4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drawings/drawing5.xml" ContentType="application/vnd.openxmlformats-officedocument.drawing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6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 codeName="{7A2D7E96-6E34-419A-AE5F-296B3A7E7977}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USER\Pictures\PEC INSTITUCIONAL 2018\carpeta de  inducción  del  2018\"/>
    </mc:Choice>
  </mc:AlternateContent>
  <bookViews>
    <workbookView xWindow="0" yWindow="60" windowWidth="20490" windowHeight="7695" activeTab="3"/>
  </bookViews>
  <sheets>
    <sheet name="Institución" sheetId="58" r:id="rId1"/>
    <sheet name="Autoevaluación" sheetId="1" r:id="rId2"/>
    <sheet name="Directiva" sheetId="2" r:id="rId3"/>
    <sheet name="Academica" sheetId="4" r:id="rId4"/>
    <sheet name="Admon" sheetId="6" r:id="rId5"/>
    <sheet name="Comunidad" sheetId="5" r:id="rId6"/>
  </sheets>
  <calcPr calcId="162913"/>
</workbook>
</file>

<file path=xl/calcChain.xml><?xml version="1.0" encoding="utf-8"?>
<calcChain xmlns="http://schemas.openxmlformats.org/spreadsheetml/2006/main">
  <c r="U100" i="1" l="1"/>
  <c r="U87" i="1"/>
  <c r="U92" i="1"/>
  <c r="U91" i="1"/>
  <c r="U90" i="1"/>
  <c r="U89" i="1"/>
  <c r="R7" i="1"/>
  <c r="S7" i="1"/>
  <c r="T7" i="1"/>
  <c r="T8" i="1"/>
  <c r="T9" i="1"/>
  <c r="T10" i="1"/>
  <c r="U7" i="1"/>
  <c r="R8" i="1"/>
  <c r="S8" i="1"/>
  <c r="U8" i="1"/>
  <c r="R9" i="1"/>
  <c r="R10" i="1"/>
  <c r="S9" i="1"/>
  <c r="S10" i="1"/>
  <c r="U9" i="1"/>
  <c r="U10" i="1"/>
  <c r="Q11" i="1"/>
  <c r="R11" i="1"/>
  <c r="S11" i="1"/>
  <c r="R13" i="1"/>
  <c r="S13" i="1"/>
  <c r="S14" i="1"/>
  <c r="S15" i="1"/>
  <c r="S16" i="1"/>
  <c r="T13" i="1"/>
  <c r="U13" i="1"/>
  <c r="R14" i="1"/>
  <c r="R15" i="1"/>
  <c r="R16" i="1"/>
  <c r="T14" i="1"/>
  <c r="U14" i="1"/>
  <c r="U15" i="1"/>
  <c r="U16" i="1"/>
  <c r="T15" i="1"/>
  <c r="T16" i="1"/>
  <c r="R20" i="1"/>
  <c r="R21" i="1"/>
  <c r="R22" i="1"/>
  <c r="R23" i="1"/>
  <c r="S20" i="1"/>
  <c r="T20" i="1"/>
  <c r="U20" i="1"/>
  <c r="U6" i="2" s="1"/>
  <c r="U21" i="1"/>
  <c r="U22" i="1"/>
  <c r="U23" i="1"/>
  <c r="S21" i="1"/>
  <c r="S22" i="1"/>
  <c r="S23" i="1"/>
  <c r="T21" i="1"/>
  <c r="T22" i="1"/>
  <c r="T23" i="1"/>
  <c r="R30" i="1"/>
  <c r="S30" i="1"/>
  <c r="S31" i="1"/>
  <c r="S32" i="1"/>
  <c r="S33" i="1"/>
  <c r="T30" i="1"/>
  <c r="U30" i="1"/>
  <c r="R31" i="1"/>
  <c r="R32" i="1"/>
  <c r="R33" i="1"/>
  <c r="T31" i="1"/>
  <c r="U31" i="1"/>
  <c r="T32" i="1"/>
  <c r="T33" i="1"/>
  <c r="U32" i="1"/>
  <c r="U33" i="1"/>
  <c r="R36" i="1"/>
  <c r="S36" i="1"/>
  <c r="T36" i="1"/>
  <c r="U36" i="1"/>
  <c r="R37" i="1"/>
  <c r="R38" i="1"/>
  <c r="R39" i="1"/>
  <c r="S37" i="1"/>
  <c r="T37" i="1"/>
  <c r="U37" i="1"/>
  <c r="S38" i="1"/>
  <c r="S39" i="1"/>
  <c r="T38" i="1"/>
  <c r="T39" i="1"/>
  <c r="U38" i="1"/>
  <c r="U39" i="1"/>
  <c r="R47" i="1"/>
  <c r="R48" i="1"/>
  <c r="R49" i="1"/>
  <c r="R50" i="1"/>
  <c r="S47" i="1"/>
  <c r="T47" i="1"/>
  <c r="U47" i="1"/>
  <c r="S48" i="1"/>
  <c r="T48" i="1"/>
  <c r="U48" i="1"/>
  <c r="S49" i="1"/>
  <c r="S50" i="1"/>
  <c r="T49" i="1"/>
  <c r="U49" i="1"/>
  <c r="U50" i="1"/>
  <c r="T50" i="1"/>
  <c r="R55" i="1"/>
  <c r="S55" i="1"/>
  <c r="S56" i="1"/>
  <c r="S57" i="1"/>
  <c r="S58" i="1"/>
  <c r="T55" i="1"/>
  <c r="T56" i="1"/>
  <c r="T57" i="1"/>
  <c r="T58" i="1"/>
  <c r="U55" i="1"/>
  <c r="U56" i="1"/>
  <c r="U57" i="1"/>
  <c r="U58" i="1"/>
  <c r="R56" i="1"/>
  <c r="R57" i="1"/>
  <c r="R58" i="1"/>
  <c r="R62" i="1"/>
  <c r="S62" i="1"/>
  <c r="T62" i="1"/>
  <c r="U62" i="1"/>
  <c r="R63" i="1"/>
  <c r="S63" i="1"/>
  <c r="T63" i="1"/>
  <c r="U63" i="1"/>
  <c r="R64" i="1"/>
  <c r="S64" i="1"/>
  <c r="T64" i="1"/>
  <c r="T65" i="1"/>
  <c r="U64" i="1"/>
  <c r="R65" i="1"/>
  <c r="S65" i="1"/>
  <c r="U65" i="1"/>
  <c r="R68" i="1"/>
  <c r="S68" i="1"/>
  <c r="T68" i="1"/>
  <c r="T69" i="1"/>
  <c r="T70" i="1"/>
  <c r="T71" i="1"/>
  <c r="N6" i="4" s="1"/>
  <c r="U68" i="1"/>
  <c r="R69" i="1"/>
  <c r="S69" i="1"/>
  <c r="U69" i="1"/>
  <c r="R70" i="1"/>
  <c r="R71" i="1"/>
  <c r="S70" i="1"/>
  <c r="S71" i="1"/>
  <c r="U70" i="1"/>
  <c r="U71" i="1"/>
  <c r="R74" i="1"/>
  <c r="S74" i="1"/>
  <c r="T74" i="1"/>
  <c r="U74" i="1"/>
  <c r="R75" i="1"/>
  <c r="R76" i="1"/>
  <c r="R77" i="1"/>
  <c r="S75" i="1"/>
  <c r="T75" i="1"/>
  <c r="U75" i="1"/>
  <c r="S76" i="1"/>
  <c r="T76" i="1"/>
  <c r="U76" i="1"/>
  <c r="U77" i="1"/>
  <c r="S77" i="1"/>
  <c r="T77" i="1"/>
  <c r="R84" i="1"/>
  <c r="S84" i="1"/>
  <c r="T84" i="1"/>
  <c r="T85" i="1"/>
  <c r="T86" i="1"/>
  <c r="T87" i="1"/>
  <c r="U84" i="1"/>
  <c r="R85" i="1"/>
  <c r="S85" i="1"/>
  <c r="U85" i="1"/>
  <c r="U86" i="1"/>
  <c r="R86" i="1"/>
  <c r="S86" i="1"/>
  <c r="S87" i="1"/>
  <c r="R87" i="1"/>
  <c r="E4" i="6" s="1"/>
  <c r="E10" i="6" s="1"/>
  <c r="R89" i="1"/>
  <c r="S89" i="1"/>
  <c r="T89" i="1"/>
  <c r="R90" i="1"/>
  <c r="S90" i="1"/>
  <c r="T90" i="1"/>
  <c r="R91" i="1"/>
  <c r="R92" i="1"/>
  <c r="S91" i="1"/>
  <c r="J5" i="6" s="1"/>
  <c r="T91" i="1"/>
  <c r="S92" i="1"/>
  <c r="T92" i="1"/>
  <c r="R98" i="1"/>
  <c r="S98" i="1"/>
  <c r="T98" i="1"/>
  <c r="U98" i="1"/>
  <c r="R99" i="1"/>
  <c r="R100" i="1"/>
  <c r="R101" i="1"/>
  <c r="S99" i="1"/>
  <c r="S100" i="1"/>
  <c r="S101" i="1"/>
  <c r="T99" i="1"/>
  <c r="U99" i="1"/>
  <c r="S6" i="6" s="1"/>
  <c r="T100" i="1"/>
  <c r="T101" i="1"/>
  <c r="U101" i="1"/>
  <c r="R102" i="1"/>
  <c r="S102" i="1"/>
  <c r="T102" i="1"/>
  <c r="U102" i="1"/>
  <c r="R103" i="1"/>
  <c r="S103" i="1"/>
  <c r="S104" i="1"/>
  <c r="S105" i="1"/>
  <c r="T103" i="1"/>
  <c r="U103" i="1"/>
  <c r="R104" i="1"/>
  <c r="T104" i="1"/>
  <c r="U104" i="1"/>
  <c r="U105" i="1"/>
  <c r="R105" i="1"/>
  <c r="T105" i="1"/>
  <c r="R114" i="1"/>
  <c r="S114" i="1"/>
  <c r="T114" i="1"/>
  <c r="U114" i="1"/>
  <c r="U116" i="1"/>
  <c r="U115" i="1"/>
  <c r="U117" i="1"/>
  <c r="R115" i="1"/>
  <c r="S115" i="1"/>
  <c r="T115" i="1"/>
  <c r="T116" i="1"/>
  <c r="T117" i="1"/>
  <c r="R116" i="1"/>
  <c r="R117" i="1"/>
  <c r="S116" i="1"/>
  <c r="S117" i="1"/>
  <c r="R122" i="1"/>
  <c r="S122" i="1"/>
  <c r="T122" i="1"/>
  <c r="U122" i="1"/>
  <c r="R123" i="1"/>
  <c r="R124" i="1"/>
  <c r="E4" i="5" s="1"/>
  <c r="E10" i="5" s="1"/>
  <c r="R125" i="1"/>
  <c r="S123" i="1"/>
  <c r="T123" i="1"/>
  <c r="T124" i="1"/>
  <c r="T125" i="1"/>
  <c r="U123" i="1"/>
  <c r="U124" i="1"/>
  <c r="U125" i="1"/>
  <c r="S124" i="1"/>
  <c r="S125" i="1"/>
  <c r="R128" i="1"/>
  <c r="S128" i="1"/>
  <c r="T128" i="1"/>
  <c r="T129" i="1"/>
  <c r="T130" i="1"/>
  <c r="T131" i="1"/>
  <c r="U128" i="1"/>
  <c r="R129" i="1"/>
  <c r="S129" i="1"/>
  <c r="U129" i="1"/>
  <c r="U130" i="1"/>
  <c r="U131" i="1"/>
  <c r="R130" i="1"/>
  <c r="S130" i="1"/>
  <c r="S131" i="1"/>
  <c r="R131" i="1"/>
  <c r="R134" i="1"/>
  <c r="R135" i="1"/>
  <c r="R136" i="1"/>
  <c r="R137" i="1"/>
  <c r="S134" i="1"/>
  <c r="T134" i="1"/>
  <c r="T135" i="1"/>
  <c r="T136" i="1"/>
  <c r="T137" i="1"/>
  <c r="U134" i="1"/>
  <c r="S135" i="1"/>
  <c r="U135" i="1"/>
  <c r="U136" i="1"/>
  <c r="S136" i="1"/>
  <c r="S137" i="1"/>
  <c r="R139" i="1"/>
  <c r="S139" i="1"/>
  <c r="T139" i="1"/>
  <c r="U139" i="1"/>
  <c r="U140" i="1"/>
  <c r="U141" i="1"/>
  <c r="R140" i="1"/>
  <c r="R141" i="1"/>
  <c r="R142" i="1"/>
  <c r="S140" i="1"/>
  <c r="S141" i="1"/>
  <c r="S142" i="1"/>
  <c r="T140" i="1"/>
  <c r="T141" i="1"/>
  <c r="T142" i="1"/>
  <c r="T5" i="6"/>
  <c r="S4" i="4"/>
  <c r="S10" i="4" s="1"/>
  <c r="J5" i="2"/>
  <c r="C4" i="2"/>
  <c r="C10" i="2" s="1"/>
  <c r="C6" i="4"/>
  <c r="I5" i="4" l="1"/>
  <c r="E8" i="2"/>
  <c r="F5" i="5"/>
  <c r="S4" i="6"/>
  <c r="S10" i="6" s="1"/>
  <c r="J8" i="2"/>
  <c r="S6" i="2"/>
  <c r="O6" i="5"/>
  <c r="R8" i="6"/>
  <c r="O6" i="6"/>
  <c r="C5" i="6"/>
  <c r="F6" i="4"/>
  <c r="R8" i="2"/>
  <c r="T6" i="2"/>
  <c r="N5" i="5"/>
  <c r="R4" i="5"/>
  <c r="R10" i="5" s="1"/>
  <c r="U7" i="6"/>
  <c r="E6" i="6"/>
  <c r="S7" i="4"/>
  <c r="D7" i="2"/>
  <c r="C6" i="2"/>
  <c r="S4" i="2"/>
  <c r="S10" i="2" s="1"/>
  <c r="D6" i="5"/>
  <c r="E7" i="5"/>
  <c r="T6" i="5"/>
  <c r="C6" i="5"/>
  <c r="N5" i="6"/>
  <c r="U6" i="4"/>
  <c r="U4" i="4"/>
  <c r="U10" i="4" s="1"/>
  <c r="E5" i="2"/>
  <c r="K5" i="2"/>
  <c r="P7" i="4"/>
  <c r="M5" i="4"/>
  <c r="N5" i="4"/>
  <c r="O6" i="2"/>
  <c r="N6" i="2"/>
  <c r="P6" i="2"/>
  <c r="C5" i="2"/>
  <c r="N5" i="2"/>
  <c r="P4" i="2"/>
  <c r="M4" i="5"/>
  <c r="O8" i="6"/>
  <c r="E7" i="6"/>
  <c r="C4" i="6"/>
  <c r="C10" i="6" s="1"/>
  <c r="C5" i="5"/>
  <c r="C8" i="6"/>
  <c r="N7" i="6"/>
  <c r="D7" i="6"/>
  <c r="E6" i="4"/>
  <c r="T4" i="4"/>
  <c r="T10" i="4" s="1"/>
  <c r="D5" i="5"/>
  <c r="U6" i="6"/>
  <c r="T4" i="6"/>
  <c r="T10" i="6" s="1"/>
  <c r="D6" i="2"/>
  <c r="S5" i="2"/>
  <c r="D4" i="5"/>
  <c r="D10" i="5" s="1"/>
  <c r="P7" i="5"/>
  <c r="N6" i="5"/>
  <c r="R5" i="5"/>
  <c r="I7" i="2"/>
  <c r="H6" i="2"/>
  <c r="D6" i="4"/>
  <c r="U5" i="4"/>
  <c r="T5" i="4"/>
  <c r="P4" i="4"/>
  <c r="C4" i="4"/>
  <c r="C10" i="4" s="1"/>
  <c r="O9" i="2"/>
  <c r="E9" i="2"/>
  <c r="C8" i="2"/>
  <c r="C7" i="2"/>
  <c r="O4" i="2"/>
  <c r="M5" i="5"/>
  <c r="S7" i="6"/>
  <c r="P4" i="6"/>
  <c r="U7" i="4"/>
  <c r="F7" i="4"/>
  <c r="F5" i="4"/>
  <c r="E4" i="4"/>
  <c r="E10" i="4" s="1"/>
  <c r="O4" i="4"/>
  <c r="S9" i="2"/>
  <c r="T8" i="2"/>
  <c r="S7" i="2"/>
  <c r="E5" i="5"/>
  <c r="F4" i="6"/>
  <c r="F10" i="6" s="1"/>
  <c r="S8" i="6"/>
  <c r="M7" i="5"/>
  <c r="O5" i="5"/>
  <c r="P4" i="5"/>
  <c r="C6" i="6"/>
  <c r="F4" i="4"/>
  <c r="F10" i="4" s="1"/>
  <c r="F7" i="2"/>
  <c r="U5" i="2"/>
  <c r="M6" i="6"/>
  <c r="C7" i="6"/>
  <c r="D4" i="4"/>
  <c r="D10" i="4" s="1"/>
  <c r="R9" i="2"/>
  <c r="F7" i="5"/>
  <c r="C7" i="5"/>
  <c r="E8" i="6"/>
  <c r="P7" i="6"/>
  <c r="M5" i="6"/>
  <c r="O6" i="4"/>
  <c r="O7" i="2"/>
  <c r="J6" i="2"/>
  <c r="F6" i="6"/>
  <c r="E7" i="4"/>
  <c r="M9" i="2"/>
  <c r="E6" i="5"/>
  <c r="F7" i="6"/>
  <c r="P9" i="2"/>
  <c r="O8" i="2"/>
  <c r="J4" i="2"/>
  <c r="P5" i="2"/>
  <c r="O5" i="6"/>
  <c r="E6" i="2"/>
  <c r="U5" i="5"/>
  <c r="U4" i="5"/>
  <c r="U10" i="5" s="1"/>
  <c r="E5" i="4"/>
  <c r="T5" i="2"/>
  <c r="S6" i="5"/>
  <c r="F6" i="5"/>
  <c r="J5" i="4"/>
  <c r="I9" i="2"/>
  <c r="M8" i="2"/>
  <c r="D5" i="4"/>
  <c r="C5" i="4"/>
  <c r="N7" i="4"/>
  <c r="P8" i="6"/>
  <c r="M7" i="6"/>
  <c r="N6" i="6"/>
  <c r="E5" i="6"/>
  <c r="J9" i="2"/>
  <c r="H9" i="2"/>
  <c r="H8" i="2"/>
  <c r="K8" i="2"/>
  <c r="H7" i="2"/>
  <c r="J7" i="2"/>
  <c r="K7" i="2"/>
  <c r="I5" i="2"/>
  <c r="K4" i="2"/>
  <c r="I7" i="5"/>
  <c r="I6" i="5"/>
  <c r="H6" i="5"/>
  <c r="J4" i="5"/>
  <c r="I4" i="5"/>
  <c r="H4" i="5"/>
  <c r="K4" i="5"/>
  <c r="N7" i="5"/>
  <c r="M6" i="5"/>
  <c r="P6" i="5"/>
  <c r="N8" i="6"/>
  <c r="T7" i="6"/>
  <c r="D6" i="6"/>
  <c r="U4" i="6"/>
  <c r="U10" i="6" s="1"/>
  <c r="R4" i="6"/>
  <c r="R10" i="6" s="1"/>
  <c r="T7" i="4"/>
  <c r="R7" i="4"/>
  <c r="O5" i="4"/>
  <c r="P5" i="4"/>
  <c r="S5" i="4"/>
  <c r="R5" i="4"/>
  <c r="T9" i="2"/>
  <c r="D8" i="2"/>
  <c r="R7" i="2"/>
  <c r="U7" i="2"/>
  <c r="E4" i="2"/>
  <c r="E10" i="2" s="1"/>
  <c r="F4" i="2"/>
  <c r="F10" i="2" s="1"/>
  <c r="U5" i="6"/>
  <c r="S5" i="6"/>
  <c r="R5" i="6"/>
  <c r="N7" i="2"/>
  <c r="R6" i="6"/>
  <c r="R7" i="6"/>
  <c r="M8" i="6"/>
  <c r="U6" i="5"/>
  <c r="R6" i="5"/>
  <c r="D4" i="2"/>
  <c r="D10" i="2" s="1"/>
  <c r="I4" i="2"/>
  <c r="E7" i="2"/>
  <c r="C7" i="4"/>
  <c r="M7" i="2"/>
  <c r="R6" i="4"/>
  <c r="S6" i="4"/>
  <c r="N9" i="2"/>
  <c r="T6" i="6"/>
  <c r="O7" i="6"/>
  <c r="O7" i="4"/>
  <c r="M7" i="4"/>
  <c r="S5" i="5"/>
  <c r="P5" i="5"/>
  <c r="S4" i="5"/>
  <c r="S10" i="5" s="1"/>
  <c r="T8" i="6"/>
  <c r="M4" i="6"/>
  <c r="K7" i="4"/>
  <c r="T6" i="4"/>
  <c r="H5" i="4"/>
  <c r="N4" i="4"/>
  <c r="K9" i="2"/>
  <c r="C9" i="2"/>
  <c r="D9" i="2"/>
  <c r="U8" i="2"/>
  <c r="S8" i="2"/>
  <c r="I8" i="2"/>
  <c r="T7" i="2"/>
  <c r="R6" i="2"/>
  <c r="M6" i="2"/>
  <c r="F6" i="2"/>
  <c r="O5" i="2"/>
  <c r="M5" i="2"/>
  <c r="R5" i="2"/>
  <c r="H5" i="2"/>
  <c r="F5" i="2"/>
  <c r="T4" i="2"/>
  <c r="T10" i="2" s="1"/>
  <c r="H4" i="2"/>
  <c r="R4" i="2"/>
  <c r="R10" i="2" s="1"/>
  <c r="N4" i="2"/>
  <c r="O7" i="5"/>
  <c r="K7" i="5"/>
  <c r="T7" i="5"/>
  <c r="U7" i="5"/>
  <c r="J5" i="5"/>
  <c r="T4" i="5"/>
  <c r="T10" i="5" s="1"/>
  <c r="N4" i="5"/>
  <c r="N10" i="5" s="1"/>
  <c r="F4" i="5"/>
  <c r="F10" i="5" s="1"/>
  <c r="O4" i="5"/>
  <c r="C4" i="5"/>
  <c r="C10" i="5" s="1"/>
  <c r="D8" i="6"/>
  <c r="U8" i="6"/>
  <c r="H8" i="6"/>
  <c r="P6" i="6"/>
  <c r="H6" i="6"/>
  <c r="P5" i="6"/>
  <c r="F5" i="6"/>
  <c r="D5" i="6"/>
  <c r="O4" i="6"/>
  <c r="N4" i="6"/>
  <c r="D4" i="6"/>
  <c r="D10" i="6" s="1"/>
  <c r="D7" i="4"/>
  <c r="P6" i="4"/>
  <c r="M6" i="4"/>
  <c r="R4" i="4"/>
  <c r="R10" i="4" s="1"/>
  <c r="M4" i="4"/>
  <c r="U9" i="2"/>
  <c r="F9" i="2"/>
  <c r="P8" i="2"/>
  <c r="N8" i="2"/>
  <c r="F8" i="2"/>
  <c r="P7" i="2"/>
  <c r="K6" i="2"/>
  <c r="I6" i="2"/>
  <c r="D5" i="2"/>
  <c r="M4" i="2"/>
  <c r="I8" i="6"/>
  <c r="K8" i="6"/>
  <c r="J8" i="6"/>
  <c r="I7" i="6"/>
  <c r="J7" i="6"/>
  <c r="H7" i="6"/>
  <c r="K7" i="6"/>
  <c r="J6" i="6"/>
  <c r="I6" i="6"/>
  <c r="K6" i="6"/>
  <c r="I5" i="6"/>
  <c r="H5" i="6"/>
  <c r="K5" i="6"/>
  <c r="J4" i="6"/>
  <c r="J10" i="6" s="1"/>
  <c r="H4" i="6"/>
  <c r="I4" i="6"/>
  <c r="K4" i="6"/>
  <c r="I7" i="4"/>
  <c r="J7" i="4"/>
  <c r="H7" i="4"/>
  <c r="J6" i="4"/>
  <c r="H6" i="4"/>
  <c r="K6" i="4"/>
  <c r="I6" i="4"/>
  <c r="K5" i="4"/>
  <c r="K4" i="4"/>
  <c r="I4" i="4"/>
  <c r="H4" i="4"/>
  <c r="J4" i="4"/>
  <c r="H7" i="5"/>
  <c r="H5" i="5"/>
  <c r="J7" i="5"/>
  <c r="D7" i="5"/>
  <c r="J6" i="5"/>
  <c r="K6" i="5"/>
  <c r="R7" i="5"/>
  <c r="S7" i="5"/>
  <c r="I5" i="5"/>
  <c r="K5" i="5"/>
  <c r="T5" i="5"/>
  <c r="F8" i="6"/>
  <c r="U4" i="2"/>
  <c r="U10" i="2" s="1"/>
  <c r="O10" i="6" l="1"/>
  <c r="P10" i="5"/>
  <c r="O10" i="5"/>
  <c r="M10" i="5"/>
  <c r="M10" i="6"/>
  <c r="N10" i="4"/>
  <c r="M10" i="4"/>
  <c r="N10" i="6"/>
  <c r="P10" i="6"/>
  <c r="P10" i="4"/>
  <c r="O10" i="4"/>
  <c r="M10" i="2"/>
  <c r="N10" i="2"/>
  <c r="P10" i="2"/>
  <c r="O10" i="2"/>
  <c r="H10" i="4"/>
  <c r="J10" i="4"/>
  <c r="J10" i="2"/>
  <c r="I10" i="2"/>
  <c r="K10" i="2"/>
  <c r="H10" i="2"/>
  <c r="K10" i="5"/>
  <c r="I10" i="5"/>
  <c r="H10" i="5"/>
  <c r="J10" i="5"/>
  <c r="I10" i="6"/>
  <c r="K10" i="6"/>
  <c r="H10" i="6"/>
  <c r="I10" i="4"/>
  <c r="K10" i="4"/>
</calcChain>
</file>

<file path=xl/sharedStrings.xml><?xml version="1.0" encoding="utf-8"?>
<sst xmlns="http://schemas.openxmlformats.org/spreadsheetml/2006/main" count="766" uniqueCount="607">
  <si>
    <t>MACROPROCESO D. GESTIÓN DE LA CALIDAD DEL SERVICIO EDUCATIVO EN EDUCACIÓN PRE-ESCOLAR, BÁSICA Y MEDIA</t>
  </si>
  <si>
    <t>D01.03.F01</t>
  </si>
  <si>
    <t>PROCESO GESTIÓN DE LA EVALUACIÓN EDUCATIVA</t>
  </si>
  <si>
    <t>VERSION 3.0</t>
  </si>
  <si>
    <t xml:space="preserve">SUBPROCESO ORIENTAR LA RUTA DE MEJORAMIENTO INSTITUCIONAL  </t>
  </si>
  <si>
    <t>PAGINA __  DE __</t>
  </si>
  <si>
    <t>DATOS DEL ESTABLECIMIENTO EDUCATIVO</t>
  </si>
  <si>
    <t>Ruta del Mejoramiento</t>
  </si>
  <si>
    <t>Establecimiento Educativo</t>
  </si>
  <si>
    <t>Fecha de Autoevaluación</t>
  </si>
  <si>
    <t>Etapa</t>
  </si>
  <si>
    <t>Pasos</t>
  </si>
  <si>
    <t>Herramientas de Sistematización</t>
  </si>
  <si>
    <r>
      <rPr>
        <sz val="14"/>
        <color indexed="8"/>
        <rFont val="Arial"/>
        <family val="2"/>
      </rPr>
      <t>Primera etapa</t>
    </r>
    <r>
      <rPr>
        <sz val="11"/>
        <color indexed="8"/>
        <rFont val="Arial"/>
        <family val="2"/>
      </rPr>
      <t xml:space="preserve"> 
"Autoevaluación Institucional"</t>
    </r>
  </si>
  <si>
    <t>1.Revisión de la identidad institucional</t>
  </si>
  <si>
    <t>1-Autoevalaución</t>
  </si>
  <si>
    <t>Código DANE</t>
  </si>
  <si>
    <t>2. Evaluación de cada una de las areas de gestión teniendo en cuenta los criterios de inclusión</t>
  </si>
  <si>
    <t>Dirección</t>
  </si>
  <si>
    <t>Municipio</t>
  </si>
  <si>
    <t>3. Elaboración del perfil Institucional</t>
  </si>
  <si>
    <t>2-Directiva, 3-Académica, 4-Admon, 5-Comunidad, 6-Perfil</t>
  </si>
  <si>
    <t>Correo electronico</t>
  </si>
  <si>
    <t>Tel</t>
  </si>
  <si>
    <t>4. Establecimiento de las fortalezas y oportunidades de mejoramiento</t>
  </si>
  <si>
    <t>Rector o Director</t>
  </si>
  <si>
    <t>Horizonte</t>
  </si>
  <si>
    <t>DATOS DEL EQUIPO AUTO - EVALUADOR</t>
  </si>
  <si>
    <t>NOMBRE</t>
  </si>
  <si>
    <t>CARGO</t>
  </si>
  <si>
    <t>E-MAIL</t>
  </si>
  <si>
    <t>RESPONSABLES DEL PLAN DE MEJORAMIENTO - SEGUIMIENTO Y EVALUACIÓN</t>
  </si>
  <si>
    <t>GESTIÓN</t>
  </si>
  <si>
    <t xml:space="preserve"> </t>
  </si>
  <si>
    <t>Archivo Realizado Por: Ingeniero Amauri Guevara León</t>
  </si>
  <si>
    <t>aguel5@hotmail.com</t>
  </si>
  <si>
    <t>www.qmtltda.com</t>
  </si>
  <si>
    <t>Fecha: 26 de Febrero de 2010</t>
  </si>
  <si>
    <t>Bogota-Colombia</t>
  </si>
  <si>
    <t>AUTOEVALUACION INSTITUCIONAL</t>
  </si>
  <si>
    <t>GESTIÓN DIRECTIVA</t>
  </si>
  <si>
    <t>AÑO 2015</t>
  </si>
  <si>
    <t>AÑO 2016</t>
  </si>
  <si>
    <t>AÑO 2017</t>
  </si>
  <si>
    <t>AÑO 2018</t>
  </si>
  <si>
    <t>Valoración</t>
  </si>
  <si>
    <t>JUSTIFICACION</t>
  </si>
  <si>
    <t>EVIDENCIAS</t>
  </si>
  <si>
    <t>Direccionamiento Estratégico</t>
  </si>
  <si>
    <t>Misión, visión y principios, en el marco de una institución integrada</t>
  </si>
  <si>
    <t>Metas institucionales</t>
  </si>
  <si>
    <t>Conocimiento y apropiación del direccionamiento</t>
  </si>
  <si>
    <t>Política de inclusión de personas de diferentes grupos poblacionales o diversidad cultural</t>
  </si>
  <si>
    <t>Gestión Estratégica</t>
  </si>
  <si>
    <t>Liderazgo</t>
  </si>
  <si>
    <t>Articulación de planes, proyectos y acciones</t>
  </si>
  <si>
    <t>Estrategia pedagógica</t>
  </si>
  <si>
    <t>Uso de información (interna y externa) para la toma de decisiones</t>
  </si>
  <si>
    <t>Seguimiento y autoevaluación</t>
  </si>
  <si>
    <t>Gobierno Escolar</t>
  </si>
  <si>
    <t>Consejo directivo</t>
  </si>
  <si>
    <t>Consejo académico</t>
  </si>
  <si>
    <t>Comisión de evaluación y promoción</t>
  </si>
  <si>
    <t>Comité de convivencia</t>
  </si>
  <si>
    <t>Consejo estudiantil</t>
  </si>
  <si>
    <t>Personero estudiantil</t>
  </si>
  <si>
    <t>Asamblea de padres de familia</t>
  </si>
  <si>
    <t>Consejo de padres de familia</t>
  </si>
  <si>
    <t>Cultura Institucional</t>
  </si>
  <si>
    <t>Mecanismos de comunicación</t>
  </si>
  <si>
    <t>Trabajo en equipo</t>
  </si>
  <si>
    <t>Reconocimiento de logros</t>
  </si>
  <si>
    <t>Identificación y divulgación de buenas prácticas</t>
  </si>
  <si>
    <t>Clima Escolar</t>
  </si>
  <si>
    <t>Pertenencia y participación</t>
  </si>
  <si>
    <t>Ambiente físico</t>
  </si>
  <si>
    <t>Inducción a los nuevos estudiantes</t>
  </si>
  <si>
    <t>Motivación hacia el aprendizaje</t>
  </si>
  <si>
    <t>Manual de convivencia</t>
  </si>
  <si>
    <t>Actividades extracurriculares</t>
  </si>
  <si>
    <t>Bienestar del alumnado</t>
  </si>
  <si>
    <t>Manejo de conflictos</t>
  </si>
  <si>
    <t>Manejo de casos difíciles</t>
  </si>
  <si>
    <t>Relaciones Con El Entorno</t>
  </si>
  <si>
    <t>Familias o acudientes</t>
  </si>
  <si>
    <t>Autoridades educativas</t>
  </si>
  <si>
    <t>Otras instituciones</t>
  </si>
  <si>
    <t>Sector productivo</t>
  </si>
  <si>
    <t>GESTIÓN ACADÉMICA</t>
  </si>
  <si>
    <t>Diseño Pedagógico</t>
  </si>
  <si>
    <t>Plan de estudios</t>
  </si>
  <si>
    <t>Enfoque metodológico</t>
  </si>
  <si>
    <t>Recursos para el aprendizaje</t>
  </si>
  <si>
    <t>Jornada escolar</t>
  </si>
  <si>
    <t>Evaluación</t>
  </si>
  <si>
    <t>Prácticas Pedagógicas</t>
  </si>
  <si>
    <t>Opciones didácticas para las áreas, asignaturas y proyectos transversales</t>
  </si>
  <si>
    <t>Estrategias para las tareas escolares</t>
  </si>
  <si>
    <t>Uso articulado de los recursos para el aprendizaje</t>
  </si>
  <si>
    <t>Uso de los tiempos para el aprendizaje</t>
  </si>
  <si>
    <t>Gestión de Aula</t>
  </si>
  <si>
    <t>Relación pedagógica</t>
  </si>
  <si>
    <t>Planeación de clases</t>
  </si>
  <si>
    <t>Estilo pedagógico</t>
  </si>
  <si>
    <t>Evaluación en el aula</t>
  </si>
  <si>
    <t>Seguimiento Académico</t>
  </si>
  <si>
    <t>Seguimiento a los resultados académicos</t>
  </si>
  <si>
    <t>Uso pedagógico de las evaluaciones externas</t>
  </si>
  <si>
    <t>Seguimiento a la asistencia</t>
  </si>
  <si>
    <t>Actividades de recuperación</t>
  </si>
  <si>
    <t>Apoyo pedagógico para estudiantes con dificultades de aprendizaje</t>
  </si>
  <si>
    <t>Seguimiento a los egresados</t>
  </si>
  <si>
    <t>GESTIÓN ADMINISTRATIVA Y FINANCIERA</t>
  </si>
  <si>
    <t>AÑO  2015</t>
  </si>
  <si>
    <t>Apoyo a la gestión académica</t>
  </si>
  <si>
    <t>Proceso de matrícula</t>
  </si>
  <si>
    <t>Archivo académico</t>
  </si>
  <si>
    <t>Boletines de calificaciones</t>
  </si>
  <si>
    <t>Administración de la planta física y de los recursos</t>
  </si>
  <si>
    <t>Mantenimiento de la planta física</t>
  </si>
  <si>
    <t>Programas para la adecuación y embellecimiento de la planta física</t>
  </si>
  <si>
    <t>Seguimiento al uso de los espacios</t>
  </si>
  <si>
    <t>Adquisición de los recursos para el aprendizaje</t>
  </si>
  <si>
    <t>Suministros y dotación</t>
  </si>
  <si>
    <t>Mantenimiento de equipos y recursos para el aprendizaje</t>
  </si>
  <si>
    <t>Seguridad y protección</t>
  </si>
  <si>
    <t>Administración de los Servicios Complementarios</t>
  </si>
  <si>
    <t>Servicios de transporte, restaurante, cafetería y salud (enfermería, odontología, psicología)</t>
  </si>
  <si>
    <t>Apoyo a estudiantes con bajo desempeño académico o con dificultades de interacción.</t>
  </si>
  <si>
    <t>Talento humano</t>
  </si>
  <si>
    <t>Perfiles</t>
  </si>
  <si>
    <t>Inducción</t>
  </si>
  <si>
    <t>Formación y capacitación</t>
  </si>
  <si>
    <t>Asignación académica</t>
  </si>
  <si>
    <t>Pertenencia del personal vinculado</t>
  </si>
  <si>
    <t>Evaluación del desempeño</t>
  </si>
  <si>
    <t>Estímulos</t>
  </si>
  <si>
    <t>Apoyo a la investigación</t>
  </si>
  <si>
    <t>Convivencia y manejo de conflictos</t>
  </si>
  <si>
    <t>Bienestar del talento humano</t>
  </si>
  <si>
    <t>Apoyo financiero y contable</t>
  </si>
  <si>
    <t>Presupuesto anual del Fondo de Servicios Educativos (FSE)</t>
  </si>
  <si>
    <t>Contabilidad</t>
  </si>
  <si>
    <t>Ingresos y gastos</t>
  </si>
  <si>
    <t>Control fiscal</t>
  </si>
  <si>
    <t>GESTIÓN DE LA COMUNIDAD</t>
  </si>
  <si>
    <t>Accesibilidad</t>
  </si>
  <si>
    <t>Atención educativa a grupos poblacionales o en situación de vulnerabilidad que experimentan barreras al aprendizaje y la participación</t>
  </si>
  <si>
    <t>Atención educativa a estudiantes pertenecientes a grupos étnicos</t>
  </si>
  <si>
    <t>Necesidades y expectativas de los estudiantes</t>
  </si>
  <si>
    <t>Proyectos de vida</t>
  </si>
  <si>
    <t>Proyección a la comunidad</t>
  </si>
  <si>
    <t>Escuela de padres</t>
  </si>
  <si>
    <t xml:space="preserve"> Oferta de servicios a la comunidad</t>
  </si>
  <si>
    <t>Uso de la planta física y de los medios</t>
  </si>
  <si>
    <t>Servicio social estudiantil</t>
  </si>
  <si>
    <t>Participación y convivencia</t>
  </si>
  <si>
    <t>Participación de los estudiantes</t>
  </si>
  <si>
    <t>Asamblea y consejo de padres de familia</t>
  </si>
  <si>
    <t>Participación de las familias</t>
  </si>
  <si>
    <t>Prevención de riesgos</t>
  </si>
  <si>
    <t>Prevención de riesgos físicos</t>
  </si>
  <si>
    <t>Prevención de riesgos psicosociales</t>
  </si>
  <si>
    <t>Programas de seguridad</t>
  </si>
  <si>
    <t>VALORACION                       GESTION DIRECTIVA</t>
  </si>
  <si>
    <t>FORTALEZAS</t>
  </si>
  <si>
    <t>OPOTUNIDADES DE MEJORAMIENTO</t>
  </si>
  <si>
    <t>GESTIÓN ACADEMICA</t>
  </si>
  <si>
    <t>Diseño pedagogico</t>
  </si>
  <si>
    <t>Practicas pedagogicas</t>
  </si>
  <si>
    <t>Gestion de aula</t>
  </si>
  <si>
    <t>Seguimiento academico</t>
  </si>
  <si>
    <t>VALORACION                       GESTION ACADEMICA</t>
  </si>
  <si>
    <t>GESTIÓN ADMINISTRATIVA</t>
  </si>
  <si>
    <t>Apoyo a la gestion académica</t>
  </si>
  <si>
    <t>Administración de la planta fisica y de los recursos</t>
  </si>
  <si>
    <t>Administración de servicios complementarios</t>
  </si>
  <si>
    <t>Talento Humano</t>
  </si>
  <si>
    <t>Apoyo Financiero y Contable</t>
  </si>
  <si>
    <t>i</t>
  </si>
  <si>
    <t>VALORACION                       GESTION ADMINISTRATIVA</t>
  </si>
  <si>
    <t>VALORACION                       GESTION DE LA COMUNIDAD</t>
  </si>
  <si>
    <t xml:space="preserve">INSTITUCION ETNOEDUCATIVA U´WA IZKETA </t>
  </si>
  <si>
    <t>284520001607-1</t>
  </si>
  <si>
    <t>TOLEDO</t>
  </si>
  <si>
    <t>RESGUARDO UNIDO U´WA</t>
  </si>
  <si>
    <t>izketasegovia@gmail.com</t>
  </si>
  <si>
    <t>FANNY MAVILERHEY ORTIZ CARVAJAL</t>
  </si>
  <si>
    <t>Mavilerjey97@gmail.com</t>
  </si>
  <si>
    <t>EDUARDO ROJAS LIZCANO</t>
  </si>
  <si>
    <t>EDUARDOROJAS0928@HOTMAIL.COM</t>
  </si>
  <si>
    <t>SONIA YANETH RIVERA PEREZ</t>
  </si>
  <si>
    <t>soniarivera29@outlook.com</t>
  </si>
  <si>
    <t>EMELY CARVAJAL FLOREZ</t>
  </si>
  <si>
    <t>CARVAJALEMELY79@GMAIL.COM</t>
  </si>
  <si>
    <t>YENY ZULAY PEDRAZA</t>
  </si>
  <si>
    <t>zuliye25@hotmail.com</t>
  </si>
  <si>
    <t>SANDRA MILENA GOMEZ P</t>
  </si>
  <si>
    <t>samigopa1982@hotmail.com</t>
  </si>
  <si>
    <t>ROSA MARGARITA PEDRAZA</t>
  </si>
  <si>
    <t>margarita.92@hotmail.com</t>
  </si>
  <si>
    <t xml:space="preserve">SENEN  AIRIMA SANTOS </t>
  </si>
  <si>
    <t>DIRECTIVA</t>
  </si>
  <si>
    <t>ACADEMICO</t>
  </si>
  <si>
    <t>COMUNITARIA</t>
  </si>
  <si>
    <t>ADMINISTRATIVA</t>
  </si>
  <si>
    <t xml:space="preserve">sepresento una propuesta de diseño para la malla curricular de la media tecnica </t>
  </si>
  <si>
    <t xml:space="preserve">se adelanto el proceso de ajuste curricular en la educacion basica y media </t>
  </si>
  <si>
    <t xml:space="preserve">se implementaron actividades academicas , metodologicas y pedagogicas bajo los lineamientos establecidos en la politica establecida en el proyecto etnoeducativo kajrsa ruyina </t>
  </si>
  <si>
    <t xml:space="preserve">se apropian los elementos del medio y algunos provenientes de la cultura occidental </t>
  </si>
  <si>
    <t xml:space="preserve">material didactico, audiovisual y videografico ; bibliografico </t>
  </si>
  <si>
    <t xml:space="preserve">se da cumplimiento a la totalidad de horas establecidas en el convenio con la secretaria de educacion </t>
  </si>
  <si>
    <t xml:space="preserve">calendario academico, preparador de clase, listado de asitencia, e informes academicos </t>
  </si>
  <si>
    <t xml:space="preserve">se califica con un modelo cualitativo de evaluacion establecido en el proyecto etnoeducativo kajrasa ruyina </t>
  </si>
  <si>
    <t xml:space="preserve">informes academicos, formato de valoracion y seguimiento </t>
  </si>
  <si>
    <t>aplicación del orientador pedagogico (karita awata)</t>
  </si>
  <si>
    <t>se trabajaron las actividades indicadas en el orientador pedagogico, los informes acdemicos, los diarios de campo, material fotografico y audiovisual de actividades curriculares y extracurriculares</t>
  </si>
  <si>
    <t xml:space="preserve">informes academicos, los diarios de campo, material fotografico, audiovisual </t>
  </si>
  <si>
    <t xml:space="preserve">desarrollo de los planes de clase acorde a las rutas integradoras de saberes </t>
  </si>
  <si>
    <t xml:space="preserve">planeadores de clase y diario de campo </t>
  </si>
  <si>
    <t xml:space="preserve">se desarrollaron las actividades academicas acorde al modelo de educacion intercultural bilingüe </t>
  </si>
  <si>
    <t>el VI encuentro de saberes unkarkuba 2016</t>
  </si>
  <si>
    <t xml:space="preserve">se trabajo un calendario academico de acuerdo al modelo educativo y un horario flexible que permitio integrar los procesos academicos y actividades culturales </t>
  </si>
  <si>
    <t xml:space="preserve">calendario academico, horarios de clase, informes trimestrales </t>
  </si>
  <si>
    <t xml:space="preserve">el 50% de los docentes hace uso de la lengua y son practicantes de la cultura </t>
  </si>
  <si>
    <t xml:space="preserve">asamble acomunitaria de avales </t>
  </si>
  <si>
    <t>se desarrollan los planes de clase de acuerdo al modelo educativo de educacion propia</t>
  </si>
  <si>
    <t xml:space="preserve">planeadores de clase, diario de campo, criterios de evaluacion, </t>
  </si>
  <si>
    <t xml:space="preserve">se desarrolla el proceso de evaluacion de acuerdo a los criterios estblecidos en el kajrasa ruyina </t>
  </si>
  <si>
    <t xml:space="preserve">se trabajo con base al modelo educativo de educacion intercultural bilingüe y la politica etnoeducativa de la nacion u´wa </t>
  </si>
  <si>
    <t xml:space="preserve">proyecto etnoeducativo kajrasa ruyina y el orientador pedagogico </t>
  </si>
  <si>
    <t xml:space="preserve">informes academicos de estudiantes, formatos de valoracion y seguimiento, diarios de campo y albumes de evidencia </t>
  </si>
  <si>
    <t>daykarenrios@gmail.com</t>
  </si>
  <si>
    <t xml:space="preserve">MELIDA WILCHES AGUABLANCA </t>
  </si>
  <si>
    <t>meliwilches@hotmail.com</t>
  </si>
  <si>
    <t>FIDEL GOMEZ CAMACHO</t>
  </si>
  <si>
    <t>LUCILA RIOS JAIMES</t>
  </si>
  <si>
    <t>KARIA CORREA VILLAMIZAR</t>
  </si>
  <si>
    <t xml:space="preserve">MONICA YULEIMA LOPEZ </t>
  </si>
  <si>
    <t>LUZ HELENA AGUABLANCA</t>
  </si>
  <si>
    <t>camachito200@gmail.com</t>
  </si>
  <si>
    <t>lurija22@gmail.com</t>
  </si>
  <si>
    <t>karcorreavi@gmail.com</t>
  </si>
  <si>
    <t>monica.y.lopez12@gmail.com</t>
  </si>
  <si>
    <t>luzaguablanca04@gmail.com</t>
  </si>
  <si>
    <t>mejoramiento de la caludad de la educacion</t>
  </si>
  <si>
    <t>informes academicos, fortalecimiento de la cultura</t>
  </si>
  <si>
    <t xml:space="preserve">se conocio el nivel de desarrollo de la institucion </t>
  </si>
  <si>
    <t xml:space="preserve">planeador de clase, diario de campo </t>
  </si>
  <si>
    <t xml:space="preserve">control de asistencia </t>
  </si>
  <si>
    <t xml:space="preserve">formato adecuado de asistencia y registro de actividades </t>
  </si>
  <si>
    <t>retroalimentacion y nivelacion  del conocimiento</t>
  </si>
  <si>
    <t>talleres, trabajos, y oralidad</t>
  </si>
  <si>
    <t>los docentes realizaron actividades con enfasis en los temas con mayor grado de dificultad para los estudiantes</t>
  </si>
  <si>
    <t>actividades como talleres, trabajos, relatorias, oralidad</t>
  </si>
  <si>
    <t xml:space="preserve">NO APLICA </t>
  </si>
  <si>
    <t>NO APLICA</t>
  </si>
  <si>
    <t>falta de compromiso por parte de los padres de familia en cuento al proceso con el formato de matricula</t>
  </si>
  <si>
    <t>formatos de matricula, copias de documento de identidad , folios de matricula</t>
  </si>
  <si>
    <t xml:space="preserve">la secretaria general recopilo la informacion academica, administrativa, y comunitaria  </t>
  </si>
  <si>
    <t xml:space="preserve">actas, hojas de vida, folios de matricula , informes academicos </t>
  </si>
  <si>
    <t>se unifico el formato de boletines estudiantiles</t>
  </si>
  <si>
    <t xml:space="preserve">nuevos formatos de boletines  </t>
  </si>
  <si>
    <t>se adecuarion  las instalaciones de algunas sedes sin embargo faltan varias por acondicionar</t>
  </si>
  <si>
    <t>fotografias de las plantas fisicas</t>
  </si>
  <si>
    <t>no se han implementado programas</t>
  </si>
  <si>
    <t>presentacion de las sedes</t>
  </si>
  <si>
    <t xml:space="preserve">no se realizan seguimientos </t>
  </si>
  <si>
    <t xml:space="preserve">se utiliza  los espacios para programas ajenos a la institucion en horas no laborales </t>
  </si>
  <si>
    <t xml:space="preserve">se recibieron los implementos necesarios para el desarrollo del proceso </t>
  </si>
  <si>
    <t xml:space="preserve">se ha asignado la dotacion escolar deacuerdo a las necesidades de cada sede </t>
  </si>
  <si>
    <t>registro fotografico, informes acdemicos, e inventarios</t>
  </si>
  <si>
    <t>fotografias del material recibido e inventarios</t>
  </si>
  <si>
    <t xml:space="preserve">no se ha realizado ningun tipo de mantenimiento ni seguimiento a los programas </t>
  </si>
  <si>
    <t xml:space="preserve">equipos en mal estado, y en desuso </t>
  </si>
  <si>
    <t xml:space="preserve">ha sido la comunidad la encargada del cuidado y proteccion del establecimeinto </t>
  </si>
  <si>
    <t xml:space="preserve">actas, inventarios, y registro fotografico </t>
  </si>
  <si>
    <t xml:space="preserve">solamente se ha contado con el servicio de restaurante escolar </t>
  </si>
  <si>
    <t xml:space="preserve">minutas, planilla de suministros </t>
  </si>
  <si>
    <t xml:space="preserve">no se cuenta con apoyo extra clase estas funciones las desempeña el mestro de aula </t>
  </si>
  <si>
    <t xml:space="preserve">formatos de valoracion y seguimiento, informes de seguimiento acdemico </t>
  </si>
  <si>
    <t>el 50 % del personal contratado cuenta con el perfil idoneo</t>
  </si>
  <si>
    <t>hojas de vida</t>
  </si>
  <si>
    <t xml:space="preserve">se desarrolla semana de induccion  al personal avalado </t>
  </si>
  <si>
    <t xml:space="preserve">actas , registro fotografico y listados de asitencia </t>
  </si>
  <si>
    <t xml:space="preserve">no se desarrollan procesos de formacion y capacitacion externa pero se participa en los diferentes eventos reglamentarios a loa que convoca el pueblo u´wa en los cuales se reciben procesos de formacion propia </t>
  </si>
  <si>
    <t xml:space="preserve">actas, listas de asitencia y evidencias fotograficas  </t>
  </si>
  <si>
    <t xml:space="preserve">el personal docente se encuentra ubicado de acuerdo a las necesidades y aval de la comunital  </t>
  </si>
  <si>
    <t>actas de asamblea de avales y asamblea de evaluacion</t>
  </si>
  <si>
    <t xml:space="preserve">la mayoria del personal docente pertence a las comunidades indigenas oara las cuales labora </t>
  </si>
  <si>
    <t xml:space="preserve">hojas de vida, censo poblacional , actas, </t>
  </si>
  <si>
    <t xml:space="preserve">la evaluacion es de tipo interno y se tiene en cuenta la relacion del docente con la comunidad el respeto de la cultura usos y cosntumbres </t>
  </si>
  <si>
    <t xml:space="preserve">actas, informes academicos </t>
  </si>
  <si>
    <t>la participacion en eventos propios de la cultura y actividades de integracion</t>
  </si>
  <si>
    <t xml:space="preserve">fotograficas, videos, </t>
  </si>
  <si>
    <t xml:space="preserve">se han abiero posibilidades de hacer proyectos de investigacion en convenio con algunas universidades </t>
  </si>
  <si>
    <t xml:space="preserve">actas de pasantes, archivos , evidencias fotograficas </t>
  </si>
  <si>
    <t xml:space="preserve">se manejaron atravez del manual comunitario de convivencia y del mandato u´wa </t>
  </si>
  <si>
    <t xml:space="preserve">actas de reuniones y listados de asitencia </t>
  </si>
  <si>
    <t>se brinda las condiciones necesarias para el binestar del personal</t>
  </si>
  <si>
    <t xml:space="preserve">planta fisica,  espacios adecuados </t>
  </si>
  <si>
    <t>Se ejecuta a traves de un comvenio interadministrativo entre Asou'wa y la Secretaria de educacion del norte de Santander.</t>
  </si>
  <si>
    <t>Comvenio interadministrativo</t>
  </si>
  <si>
    <t>se contrata personal especializado en el area para los procesos de manejo y ejecucion del presupuesto.</t>
  </si>
  <si>
    <t>Libros contables, desprendibles de pago , ordenes de suministros, facturas.</t>
  </si>
  <si>
    <t xml:space="preserve">Ejecucion delpresupuesto de acuerdo a la propuesta </t>
  </si>
  <si>
    <t>Las dos entidades realizan la veeduria y control</t>
  </si>
  <si>
    <t>Informes  a la secretaria de Educacion</t>
  </si>
  <si>
    <t>Se atiende exclusivamente a la poblacion indigena del Reguardo Unido U'wa</t>
  </si>
  <si>
    <t>Matricula, registros fotograficos, curriculo flexible</t>
  </si>
  <si>
    <t>Educacion exclusiva a grupos etnicos</t>
  </si>
  <si>
    <t>El proyecto etnoeducativo se basa en la formacion de lideres enfocados en la defensa de la cultura, la madre tierra, los usos y costumbres.</t>
  </si>
  <si>
    <t>Proyecto Etnoeducativa Uwa  Kajkrasa Ruyina</t>
  </si>
  <si>
    <t>Mantener el equilibrio de la naturaleza</t>
  </si>
  <si>
    <t>Movilizaciones pacificas, actas de reuniones y acuerdos</t>
  </si>
  <si>
    <t>Manejo cultural a traves delas orientaciones de las autoridades tradicionales, basados en la ley de origen.</t>
  </si>
  <si>
    <t xml:space="preserve">Asambleas comunitarias, reuniones de padres de familia, actas </t>
  </si>
  <si>
    <t>Proyectos padagogicos, productivos y ambientales.</t>
  </si>
  <si>
    <t>Huertas comunitarias,registros fotograficos</t>
  </si>
  <si>
    <t xml:space="preserve">Son de uso comunitario </t>
  </si>
  <si>
    <t>Registros fotograficos de asambleas y reuniones.</t>
  </si>
  <si>
    <t>Los estudiantes prestan servicio social a traves de los proyectos productivos, rutas de aprendizaje y reuniones reglamentarias del pueblo U'wa</t>
  </si>
  <si>
    <t>Informes, diarios de campo, registros fotograficos</t>
  </si>
  <si>
    <t>los estudiantes participan en todas las actividades propias de la cultura y en el desarrolllo de proyectos y programas que implementa la institucion</t>
  </si>
  <si>
    <t>actas de reuniones y fotos</t>
  </si>
  <si>
    <t>se presentan dificultades para convocar a los mienbros del consejo por el dificil acceso .</t>
  </si>
  <si>
    <t>actas, reuniones y registros fotograficos</t>
  </si>
  <si>
    <t>la familia se integran activamente en las diferentes actividades que programan la institucion</t>
  </si>
  <si>
    <t>registro fotograficas, actes, reuniones</t>
  </si>
  <si>
    <t>se tiene en cuenta las orientaciones de autoridades tradicionales y de la ley de origen para la ejecucion para las actividades cotidianas, dentro del territorio</t>
  </si>
  <si>
    <t>registros fotograficos, actas</t>
  </si>
  <si>
    <t>este tipo se les da manejo cultural</t>
  </si>
  <si>
    <t>no aplica ya que es de carácter cultural</t>
  </si>
  <si>
    <t xml:space="preserve">se desarrollan bajos los lineamientos de la ley de origen </t>
  </si>
  <si>
    <t>Se  han hecho ajustes al PEC Con el proposito de optimizar la calidad educativa para formar personal idoneo al servicio de la comunidad</t>
  </si>
  <si>
    <t>Se han alcanzado el 80% de las metas propuestas</t>
  </si>
  <si>
    <t>Promocion de estudiantes, formatos de valoracion y seguimiento.</t>
  </si>
  <si>
    <t>La  institucion ha enfocado todas sus actividades dentro del marco del proyecto Etnoeducativo, la ley de origen y las orientaciones de las autoridades tradicionales y apropiando los lineamientos tecnicos del ministerio de educacion nacional.</t>
  </si>
  <si>
    <t>Proyecto Etnoeducativo uwa Kajkrasa Ruyina</t>
  </si>
  <si>
    <t>La institucion maneja programas de atencion a poblacion Etnica con inclucion de otros grupos de la sociedad mayoritaria.</t>
  </si>
  <si>
    <t xml:space="preserve">Matricula, formatos de  valoracion y seguimientos </t>
  </si>
  <si>
    <t>Se presenta personal idoneo con alto sentido de pertenecia a la institucion y enfocados en la defensa de la cultura y la naturaleza</t>
  </si>
  <si>
    <t>Actas, movilizaciones, registros fotograficos</t>
  </si>
  <si>
    <t xml:space="preserve"> Se maneja articulacion con el Servicio nacional del SENA para el desarrollo de proyectos productivos sostenibles.</t>
  </si>
  <si>
    <t>Se motiva al personal docente para la actualizacion e implementacion de nuevas estrategias que permiten mejorar la calidad educativa relacionadas con la ejecucion del proyecto etnoeducativo</t>
  </si>
  <si>
    <t>Las desiciones relacionadas con la institucion las realizan en consenso solo con el grupo directivo.</t>
  </si>
  <si>
    <t>Actas de reuniones, listados de asistencia</t>
  </si>
  <si>
    <t>Se desarrolla el seguimiento a traves de los miembros de la directiva de la Asociacion y las asambleas comunitarias</t>
  </si>
  <si>
    <t>Actas de Reuniones, registros fotograficos</t>
  </si>
  <si>
    <t>Manual de comvivencia,acta de conformacion.</t>
  </si>
  <si>
    <t>Su estrucura es conformada por docentes de las diferentes sedes quienes realizan el seguimiento a las actividades academicas</t>
  </si>
  <si>
    <t>Actas de conformacion</t>
  </si>
  <si>
    <t>La evaluacion y promocion se realiza de acuerdo a el cumplimiento de los criterios y el desarrollo de las actividades culturales y comunitarias</t>
  </si>
  <si>
    <t>Formatos de seguimientos y valoracion, boletines, informes academicos</t>
  </si>
  <si>
    <t xml:space="preserve">Se le realizo ajustesal  manual de comuniatrios en el cual estipula el funcionamiento de la institucion vigilada o supervisada por los cavildos y autoridades tradicionales. </t>
  </si>
  <si>
    <t>Anual de comvivencia,acta de ajuste.</t>
  </si>
  <si>
    <t>Actas de conformacion del consejo directivo</t>
  </si>
  <si>
    <t>Se elije un estudiante de secundaria, el cual es delegado oficial de la institucion ante todas las entidades del Estado y del Resguardo Unido U'wa</t>
  </si>
  <si>
    <t>Actas</t>
  </si>
  <si>
    <t>La institucion las realiza para tratar asuntos relacionados con el desarrollo integral de los estudiantes</t>
  </si>
  <si>
    <t>Actas, registros fotograficos, listas dea sistencia.</t>
  </si>
  <si>
    <t>No aplica, ya que algunos padres de familia  forman parte del consejo directivo el cual es la autoridad maxima de la institucion.</t>
  </si>
  <si>
    <t>Acta de conformacion</t>
  </si>
  <si>
    <t xml:space="preserve">Oficos enviados, mensajes de textos, </t>
  </si>
  <si>
    <t>Se emplean diversas formas para socializar la informacion pertinente.</t>
  </si>
  <si>
    <t>Se conforman grupo para desarrollar las actividades y dar cumplimiento a las exigencias requeridas.</t>
  </si>
  <si>
    <t>Registros fotogrficos,actas</t>
  </si>
  <si>
    <t>La institucion presenta estimulos al personal que se destaca en las diferentes areas.</t>
  </si>
  <si>
    <t>Acta de Reuniones</t>
  </si>
  <si>
    <t xml:space="preserve">Se ha destacado por el buen manejo del medio ambiente y la proteccion de la madre naturaleza. </t>
  </si>
  <si>
    <t>dia del medio ambiente, actas de reuniones, registro fotograficos.</t>
  </si>
  <si>
    <t>las actividades escolares se desarrollan dentro de un ambiente saludable, para los estudiantes y el personal docente</t>
  </si>
  <si>
    <t>Actas, reuniones,listado de asistencia</t>
  </si>
  <si>
    <t xml:space="preserve">se cuenta con espacios con ambientes adecuados para el desarrollo de las actividades escolares </t>
  </si>
  <si>
    <t>evidencias fotograficas,</t>
  </si>
  <si>
    <t>se desarrolla una jornada de indduccion a estudiantes en la cual participan padres de familia, y autoridades tradícionales</t>
  </si>
  <si>
    <t xml:space="preserve">actas de reunion, y primmer informe academico </t>
  </si>
  <si>
    <t xml:space="preserve">se estimula a los estudiantes ofreciendoles una educacion acorde a su cultura dentro de un ambiente  sano y agradable y en condiciones de igualdad </t>
  </si>
  <si>
    <t>matricula, registro fotografico y listados de asistencia</t>
  </si>
  <si>
    <t>se hicieron ajustes al manual de convivencia dandole aplicabilidad de acuerdo al mandato u´wa ley de origen y orientaciones de las autoridades tradicionales</t>
  </si>
  <si>
    <t xml:space="preserve">manual comunitario de convivencia, actas de seguimiento y actas de acuerdos comunitarios </t>
  </si>
  <si>
    <t xml:space="preserve">se desarrollan actividades complementarias  para retroalimentar los procesos pedagogicos desarrollados y plasmar cada  una de las actividades de los proyectos pedagogicos </t>
  </si>
  <si>
    <t xml:space="preserve">diarios de campo y albumes de evidencias de estudiantes </t>
  </si>
  <si>
    <t xml:space="preserve">los estudiantes cuentan con servicio de alimentacion alojamiento dotacion de utiles, textos escolares, uniformes y materialde aseo para contar con una educacion integral dentro de su territorio </t>
  </si>
  <si>
    <t xml:space="preserve">registro fotografico, lista de suministro, actas de entrega de materiales </t>
  </si>
  <si>
    <t xml:space="preserve">los conflictos se tratan de acuerdo a la ley de origen al manual de convivencia y las orientaciones de las autoridades tradicionales </t>
  </si>
  <si>
    <t xml:space="preserve">actas  de acuerdos comunitarios </t>
  </si>
  <si>
    <t xml:space="preserve">se manejan de acuerdo al mandato u´wa y con la orientacion de varias autoridades tradicionales y el apoyo del asesor juridico  </t>
  </si>
  <si>
    <t xml:space="preserve">actas, compromisos, sanciones </t>
  </si>
  <si>
    <t xml:space="preserve">los padres de familia se hacen cargo de cada uno de sus estudiantes de la misma manera el cabildo de la comunidad y las autoridades responden  por el comportamiento academico y disciplinario de los alumnos </t>
  </si>
  <si>
    <t xml:space="preserve">actas de reuniones, listados de asistencia, matriculas y acuerdoas comunitarios </t>
  </si>
  <si>
    <t xml:space="preserve">existen autoridades educativas de orden interno y orden externo  a las cuales se le asignan funciones de acuerdo a los criterios establecidos por la comunidad </t>
  </si>
  <si>
    <t xml:space="preserve">actas , acuerdos </t>
  </si>
  <si>
    <t xml:space="preserve">se  tiene convenio con otras instituciones como el sena, la universidad nacional, y el instituto departamental de salud </t>
  </si>
  <si>
    <t xml:space="preserve">registro fotografico, actas </t>
  </si>
  <si>
    <t xml:space="preserve">se manejan alguna relaciones con los miembros del secor productivo </t>
  </si>
  <si>
    <t xml:space="preserve">ordenes de suministro y cuentas de cobro </t>
  </si>
  <si>
    <t>autonomia administrativa para el manejo de la educacion acorde a la ley de origen usos y constumbres del pueblo u´wa</t>
  </si>
  <si>
    <t xml:space="preserve">plantear proyectos y programas cofinanciados por la secretaria de eduaccion, la gobernacion, las alcladias de chitaga y toledo y las comunidades indigenas, para el buen desempeño delos procesos de enseñanza y aprendizaje </t>
  </si>
  <si>
    <t xml:space="preserve">se implemento el plan de estudio, se encuentra en proceso de elaboracion  la malla curricular </t>
  </si>
  <si>
    <t xml:space="preserve">implementacion de la media tecnica </t>
  </si>
  <si>
    <t xml:space="preserve">la cualificacion de la planta docente </t>
  </si>
  <si>
    <t xml:space="preserve">implementar nuevos convenios con diferentes entidades para acreditar el talento humano </t>
  </si>
  <si>
    <t xml:space="preserve">la participacion activa de la comunidad en el desarrollo de los diferentes eventos programados por la institucion </t>
  </si>
  <si>
    <t xml:space="preserve">integrar miembros de otras comunidades y fortalecer relaciones con otras culturas </t>
  </si>
  <si>
    <t>JESUS ALBERTO BAUTISTA  ANDRES</t>
  </si>
  <si>
    <t>albertbautista476@hotmail.com</t>
  </si>
  <si>
    <t>La estructura se crea con miembros de la comuniadad educativa, lideres de la comunidad, docentes, padres de familia, estudiantes y es denominado Consejo comunitario.</t>
  </si>
  <si>
    <t>No aplica, ya que estudiantes forman parte del consejo cominitario el cual es la autoridad maxima de la institucion.</t>
  </si>
  <si>
    <t>Mision y Vision de la institucion, manual de comvivencia.</t>
  </si>
  <si>
    <t>Convenio, actas, registros fotograficos</t>
  </si>
  <si>
    <t>Planeadores de clase, orientador Karita Awata, Informes academicos</t>
  </si>
  <si>
    <t xml:space="preserve">Se continua con el proceso de formacion de lideres basados en la ley de origen y los principios culturales del pueblo U'wa. </t>
  </si>
  <si>
    <t>Primera promocion de bachil.leres de la I. E U´wa Izketa. Libro de actas, fotografias.</t>
  </si>
  <si>
    <t>Los egresados de la I. E U´wa Izketa fortalecen y trasmiten sus conocimientos dentro de su territorio U'wa.</t>
  </si>
  <si>
    <t>Actas de reuniones, asambleas y congreso del pueblo U´wa.</t>
  </si>
  <si>
    <t>Se ha implementado dentro de las practicas pedagogicas el saber propio, l usos y costumbres fortaleciendo la identidad del pueblo U'wa.</t>
  </si>
  <si>
    <t>Encuentro de saberes Unkarkuba, Diarios de campo,fotografias.</t>
  </si>
  <si>
    <t>Dentro del principio de la interculturalidad la institucion ha sido flexible en la admision de la poblacion escolar.</t>
  </si>
  <si>
    <t>Mtricula, Formatos de la I.E Uwa, fotografias.</t>
  </si>
  <si>
    <t>Se ha venido vinculando personal propio de las comunidades indigenas en los diferentes cargos para direccionar los procesos educativos de la institucion.</t>
  </si>
  <si>
    <t>Actas de asambleas, contratos, fotografias.</t>
  </si>
  <si>
    <t>Articulacion SENA, primera promocion de bachilleres tecnicos en sistema agropecuario y ecologico.</t>
  </si>
  <si>
    <t>Convenio con la universidad Nacional para cualificacion del personal Dinamizador Pedagagico de la I. E. U´wa Izketa.</t>
  </si>
  <si>
    <t>Convenio,actas, certificados, fotografias.</t>
  </si>
  <si>
    <t>Actas de reuniones, asambleas y congresos, registros fotograficos.</t>
  </si>
  <si>
    <t>Actas  de semanas institucionales.</t>
  </si>
  <si>
    <t>De a cuerdo al cumplimiento de los criterios esablecidos en los diferentes ejes se lleva a cabo la evaluacion y promocion en la Institucion.</t>
  </si>
  <si>
    <t>Se elige un estudiante de secundaria, el cual es delegado oficial de la institucion ante todas las entidades del Estado y del Resguardo Unido U'wa</t>
  </si>
  <si>
    <t>Actas, lista de asistencias.</t>
  </si>
  <si>
    <t>Actas, listas de asistencias, registros fotograficos, boletines.</t>
  </si>
  <si>
    <t>Actas, listas de asistencias, registros fotograficos.</t>
  </si>
  <si>
    <t xml:space="preserve">Se hace el reconocimiento publico en reuniones comunitarias al personal que mayor participacion tuvo en las diferentes actividades academicas y culturaes. </t>
  </si>
  <si>
    <t>Actas, Unkarkuba, registros fotograficos</t>
  </si>
  <si>
    <t>Actas de reuniones comunitarias y con el gobierno nacional, evidencias fotograficas.</t>
  </si>
  <si>
    <t>Actas, listas de asistencias, informes academicos, diarios de campo, registros fotograficos.</t>
  </si>
  <si>
    <t>Diaros de campo, informes academicos, registros fotograficos.</t>
  </si>
  <si>
    <t>Se lleva a cabo una integracion con los nuevos estudiantes, padres de familia y comuidad en general quienes dan orientciones para el año escolar.</t>
  </si>
  <si>
    <t>Actas, listas de asistencias,, registros fotograficos.</t>
  </si>
  <si>
    <t>Se diseñan estrategias didacticas y pedagogicas a cordes a su cultura para el proceso de enseñanza- aprendizaje.</t>
  </si>
  <si>
    <t>Planeadores de clase, diario de campo, informes academicos.</t>
  </si>
  <si>
    <t>Actas, diarios de campo, registros fotograficos.</t>
  </si>
  <si>
    <t>Se ha dado continuidad a los servicios contemplados dentro de la canasta educativa.</t>
  </si>
  <si>
    <t>Registros fotograficos, lista de suministros, actas de entrega y recibido.</t>
  </si>
  <si>
    <t xml:space="preserve">Se continua dando manejo para la resolucion de conflictos a los usos y  costumbres del pueblo U´wa, ley de origen y orintacines de las autoridades tradicionales </t>
  </si>
  <si>
    <t>Actas de acuerdos.formato de seguimientos.</t>
  </si>
  <si>
    <t>Actas, compromisos, acuerdos</t>
  </si>
  <si>
    <t>Los padres de familia participan activamente en los procesos de enseñanza -  aprendizaje y la construccion del  conocimiento</t>
  </si>
  <si>
    <t>Personal elegido en asamblea comunitaria para  desempeñarse como autoridades educativas.</t>
  </si>
  <si>
    <t>ap</t>
  </si>
  <si>
    <t>Desarrollo de los proyectos  productivos y apropiacion de cultivos alternativos.</t>
  </si>
  <si>
    <t>Proyecto etnoeducativo, diario de campo, registros fotograficos.</t>
  </si>
  <si>
    <t>Actas, planes de estudio, planeadores, diarios de campo.</t>
  </si>
  <si>
    <t>La institucion suministra los materiales y herramientas necesarias para el proceso de enseñanza- aprendizaje e  igualmente se utilizan los recursos que nos brinda el medio.</t>
  </si>
  <si>
    <t>La jornada escolar es flexible, se tienen en cuenta los tiempos comunitarios de celebracion de ceremonas y reunioes reglamentarias.</t>
  </si>
  <si>
    <t>Actas de reuniones, asambleas, congresos, registros fotograficos.</t>
  </si>
  <si>
    <t>Se evalua de acuerdo a los criterios estableidos en los planes de estudio teniendo encuenta la evaluacion individual, grupal y participativa.</t>
  </si>
  <si>
    <t>Proyecto etnoeduativo, formatos de valoracion, informes academicos, boletines.</t>
  </si>
  <si>
    <t>Informes academicos, diario de campos, orientador pedagogico, registros fotograficos</t>
  </si>
  <si>
    <t>Planeadores de clase, diario de campo, registros fotograficos.</t>
  </si>
  <si>
    <t>Se utilizan los recursos del medio para el desarrollo de actividades escolares dentro y fuera del aula de clase</t>
  </si>
  <si>
    <t>Diario de campo, registros fotograficos.</t>
  </si>
  <si>
    <t xml:space="preserve">Dentro del marco del proyecto etnoeducativo el aprendizaje es continuo </t>
  </si>
  <si>
    <t>se llevan acabo apartir de los contenidos estructurados del plan de estudio los cuales se elaboran diariamente</t>
  </si>
  <si>
    <t>plan de estudios, preparadores de clase , diario de campo .</t>
  </si>
  <si>
    <t>informes academicos , diario de campo , observador del estudiante.</t>
  </si>
  <si>
    <t>planeadores de clarse , diario de campo resultados pruebas saber.</t>
  </si>
  <si>
    <r>
      <rPr>
        <sz val="8"/>
        <color theme="1"/>
        <rFont val="Arial"/>
        <family val="2"/>
      </rPr>
      <t>actas resoluciones ,contratos laborales</t>
    </r>
    <r>
      <rPr>
        <sz val="9"/>
        <color theme="1"/>
        <rFont val="Arial"/>
        <family val="2"/>
      </rPr>
      <t>,</t>
    </r>
  </si>
  <si>
    <t>se  han presentado difificultades   en  el proceso de matricula debido a que   algunos estudiantes  tienen  anomalias  en sus documentos  de  identidad</t>
  </si>
  <si>
    <t>Diario de campo, planeadores de clase, formato de seguimiento , evaluación  ,acta de recuperación  , informe académico.</t>
  </si>
  <si>
    <t>Los dinamizadores pedagógico  diseñan  actividades de apoyo y refuerzo   con acompañamiento  a los estudiantes con dificultades en los diferentes  ejes tematico de aprendizaje</t>
  </si>
  <si>
    <t xml:space="preserve">registro fotograficos , facturas, actas ., contratos </t>
  </si>
  <si>
    <t>los espacio   de aprendizaje  son comunitarios  y prestan servicios para la ejecucion    de otros proyectos  y programas</t>
  </si>
  <si>
    <t>los equipo  estan en mal estado  porque los  programas  no la realizan  mantenimientos.</t>
  </si>
  <si>
    <t xml:space="preserve"> equipos deteriorados</t>
  </si>
  <si>
    <t>inventarios , actas.</t>
  </si>
  <si>
    <t>la institucion cuenta solo con el servicio  de restaurante escolar</t>
  </si>
  <si>
    <t xml:space="preserve"> facturas y registro fotografico.</t>
  </si>
  <si>
    <t>los dinamizaores pedagogico   y las autoridades tradicionales  por  que  en la institucion  no cuenta personal  profesionales.</t>
  </si>
  <si>
    <t>formatos de valoracion y seguimiento, informes de seguimiento acdemico</t>
  </si>
  <si>
    <t>hoja de vida , actas.</t>
  </si>
  <si>
    <t>actas registros fotografico  , asistencia</t>
  </si>
  <si>
    <t>actas de avales , hoja   de vida , censo</t>
  </si>
  <si>
    <t xml:space="preserve">se realizan en la  asamblea comunitarias de avales </t>
  </si>
  <si>
    <t>archivos ,evidencias fotograficas ,actas</t>
  </si>
  <si>
    <t xml:space="preserve">matriculas , registros fotograficos </t>
  </si>
  <si>
    <t>Actas,planillas de pago.</t>
  </si>
  <si>
    <t>Las plantas fisicas y los medios son de uso comunitario en las diferentes actividades que se realizan.</t>
  </si>
  <si>
    <t xml:space="preserve">Los estudiantes de grado once prestan servicio social en los diferentes programas que se desarrollan en la comunidad. </t>
  </si>
  <si>
    <t>Se realiza una asamblea comunitaria en la cual se analiza y evalua los procesos educativos y comunitarios.</t>
  </si>
  <si>
    <t>Actas,listas de asistencias, registros fotograficos.</t>
  </si>
  <si>
    <t>La familia y la comuniadad en general participa activamente en los Procesos educativos.</t>
  </si>
  <si>
    <t>Ayunos, ceremonias.</t>
  </si>
  <si>
    <t>Senen Ahirima Rios Santos.</t>
  </si>
  <si>
    <t>DINAMIZADOR</t>
  </si>
  <si>
    <t>WALTER WILLIAM GUTIERRES VIZQUIJO</t>
  </si>
  <si>
    <t>wqwiguuriz@homail.com</t>
  </si>
  <si>
    <t>Presentar propuestas de proyectos para el mojoramiento de la calida educativa ante las diferentes entidades gubernamentales y no gubernamentales.</t>
  </si>
  <si>
    <t>Elaboracion de diagnostico teniendo encuenta las necesidades. Conocimientos de los procedimientos para realizar una gestion ante las entdidades, sentido de pertenencia, experiencia y lerazgo.</t>
  </si>
  <si>
    <t>Implementacion del plan de estudio ajustado al proyecto ecnoeducativo Kajrasa Ruyina.Primera promocion de bachilleres propios de la comunidad, formacion docente.</t>
  </si>
  <si>
    <t>Ajustes al plan de estudio de acuerdo a las resoluciones del ministerio de educcion nacional, implementacion de los proyectos padagogicos transversales a los ejes tematicos del conocimiento.</t>
  </si>
  <si>
    <t>Autonomia administrativa de los recursos a traves del convenio administrativo entre la secretaria de educacion y Asou´wa.</t>
  </si>
  <si>
    <t>Establecer convenios con diferentes entidades gubernamentales y no gubernamntales que apoyen la calidad educativa de la institucion etnoeducativa u'wa Izketa</t>
  </si>
  <si>
    <t>Vinculacion de la comunidad en las diferentes actividades que se llevan a cabo en el ambito interno y externo de la institucion.</t>
  </si>
  <si>
    <t xml:space="preserve">Vincular personal de otras comunidades en el ambito, escolar, laboral, cultural. </t>
  </si>
  <si>
    <t>Actas, diarios de campo, fotografias , certificados,diplomas</t>
  </si>
  <si>
    <t xml:space="preserve">Las desiciones se toman en consenso con todas las comunidades y bajo las directrices de las autoridades. </t>
  </si>
  <si>
    <t>Actas de reuniones comunitarias, listados de asistencias ,registros fotograficos.</t>
  </si>
  <si>
    <t>Realizada por la comunidad en general y los directivos de la I. E U´wa Izketa.</t>
  </si>
  <si>
    <t>Cambio del personal que conforman el consejo comuitario, siguiendo la estructura de creacion.</t>
  </si>
  <si>
    <t>Orietador comunitario de  convivencia , actas.</t>
  </si>
  <si>
    <t>Conformado por dinamizadores pedagogicos de las diferentes sedes etnoducativas quienes hacen seguimiento a las  actividades academicas.</t>
  </si>
  <si>
    <t>Orietador comunitario de convivencia , actas.</t>
  </si>
  <si>
    <t xml:space="preserve">El Consejo comunitario hace control de la orientacion de convivencia,  como lo establece el orientador comunitario. </t>
  </si>
  <si>
    <t xml:space="preserve">Los estudiantes forman parte del consejo comunitario, el cual es la autoridad maxima de la institucion. </t>
  </si>
  <si>
    <t>Se realizan reuniones  comunitarias para tratar los temas relacionado con los estudiantes y la Institucion.</t>
  </si>
  <si>
    <t xml:space="preserve">Actas ,Orietador comunitario de convivencia , </t>
  </si>
  <si>
    <t>Dos padres de familia hacen parte del consejo comunitario.</t>
  </si>
  <si>
    <t>La informacion se da a conocer mediante reuniones comunitarias, asambleas y congresos realizados dentro de las diferentes sedes de la  institucion.</t>
  </si>
  <si>
    <t>Oficios enviados, cartas, mensaes de texto, radio, celular, oralidad en L1 y L2</t>
  </si>
  <si>
    <t>El trabajo se realiza mediante la conformacion de grupos los cuales se encargan de la planecion  institucional.</t>
  </si>
  <si>
    <t>Guardianes de la madre tierra.</t>
  </si>
  <si>
    <t>Espacios propios de la comunidad para el desrrollo de las actividades del PEC , participacion de los estudiantes, padres de familia y comunidad en general en el proceso educativo propio.</t>
  </si>
  <si>
    <t>Los recorridos por el entorno son la  principal actividad para fortalecer el proceso de enseñanza - aprendizaje dentro del aula escolar.</t>
  </si>
  <si>
    <t>Ajustes al manual comunitario el cual se denomino Orientador comunitario de convivencia , quien a demas se le incluyeron, clasificaron  las situaciones tipo ( I, II, III) y las acciones pedagogicas.</t>
  </si>
  <si>
    <t>Orientdor comunitatrio de convivencia, acta,listas de asistencias.</t>
  </si>
  <si>
    <t>En el proyecto etnoeducativo propio no aplican actividades extracurriulares ya  todas las actividades  que se desarrollan dentro de la comunidad hacen parte del proceso educativo.</t>
  </si>
  <si>
    <t>De acuerdo a lo establecido en el mandato u´wa y el orintador comunitario para la convivencia.</t>
  </si>
  <si>
    <t>Actas, listados de asistencias.</t>
  </si>
  <si>
    <t>Actas, listados de asistencias, registros fotograficos.</t>
  </si>
  <si>
    <t>Se da continuidad a los convenios con el SENA y la universidad Nacional para la formacion de lideres.</t>
  </si>
  <si>
    <t>Convenios interinstitucionales e interadministrativos,Actas, registros fotograficos.</t>
  </si>
  <si>
    <t>Ajustes a los planes de estudio en la articulacion de la media tecnica, el orientador comunitario para la convivencia como tema en el eje de Organización Social e  Identidad Cultural para los ciclos.</t>
  </si>
  <si>
    <t>Se implementaron  estrategias siguiendo los lineamientos del orientador pedagogico Karita Awata, para fortalecer los procesos de enseñanza- aprendizaje.</t>
  </si>
  <si>
    <t>Diarios de campo, orientador pedagogico, formatos de seguimientos y evaluacion.</t>
  </si>
  <si>
    <t>Ordenes de suministro Kit escolares,actas de entrega y recibido,  registros fotograficos, contexto.</t>
  </si>
  <si>
    <t xml:space="preserve">Se desarrollan los proyetos pedagogicos transversales a todos los ejes  tematicos  del conocimiento. </t>
  </si>
  <si>
    <t>Se ha venido motivando a la poblacion estudiantil para que desarrollen sus actividades escolares enfocados al contexto comunitario.</t>
  </si>
  <si>
    <t>el personal ha sido seleccionado de acuerdo a un perfil que acredita su idoneidad para orientar estudiantes de poblacion indigena .</t>
  </si>
  <si>
    <t>actas de asambleas  , evidencia fotografica .</t>
  </si>
  <si>
    <t xml:space="preserve">se continua trabajando el modelo pedagogico etnoeducativo basado en kajkrasa ruyina y el orientador pedagogico karita awata </t>
  </si>
  <si>
    <t>kajkrasa ruyina , formato de asistencia , seguimiento y evaluacion, diario de campo y informe .</t>
  </si>
  <si>
    <t>se trabaja la evaluacion de acuerdo al kajkrasa ruyina individial ,grupal y participativa .</t>
  </si>
  <si>
    <t>kajkrasa ruyina , diario de campo ,formato de evaluacion , informe academicos.</t>
  </si>
  <si>
    <t>las evaluaciones externas no son pertinentes a los procesos de formacion del pueblo U,wa ya que no son  adecuadas al proceso socio cultural del estudiante</t>
  </si>
  <si>
    <t>Se  lleva  a  cabo  el control de asistencia  diariamente  haciendo seguimiento  con el informe trimestral que se presenta a la  institución</t>
  </si>
  <si>
    <t xml:space="preserve">se lleva a cabo para identificar falencias y fortalecer los procesos  academicos. </t>
  </si>
  <si>
    <t>formato, planilla de asistencia, informe académico de dinamizadores.</t>
  </si>
  <si>
    <t xml:space="preserve">Se  hace actividades  de refuerzo  despues de  diagnosticar las debilidades individuales   y grupales   </t>
  </si>
  <si>
    <t>la comunidad educativa mediante la  asamblea  de avales  asigna   cargo  en  las diferentes dependencia   de influencia  de la asociación  U’wa  , para que los   egresados  se desempeñen  liderando procesos en   las diferentes áreas  vinculándose  laboralmente de esta forma se ejerce control social a los miembro de la comunidad</t>
  </si>
  <si>
    <t xml:space="preserve">Formatos, planilla de asistencia, informe académico de dinamizadores
Diario de  campo preparadores de  clase, talleres, acta de refuerzo formato de seguimiento.
</t>
  </si>
  <si>
    <t>folio de matricula, carpeta de estudiantes , formato seis A , SIMAT</t>
  </si>
  <si>
    <t xml:space="preserve">se lleva un archivo   de documentos de la  I:E U;WA  IZKETA que reposa en la sede administrativa  y en cada sede etnoeducativa </t>
  </si>
  <si>
    <t xml:space="preserve">Sede administrativa, institucion etnoeducativa y sedes, carpetas, folios. </t>
  </si>
  <si>
    <t>se continua   implementando el mismo  formato  de informe academico el cual esta diseñado  de acuerdo  modelo educativo  propio</t>
  </si>
  <si>
    <t>informe academico de estudiantes, boletines.</t>
  </si>
  <si>
    <t>se  realizado mantenimiento en algunas sede que lo  requerian.</t>
  </si>
  <si>
    <t xml:space="preserve">se realizo  un diagnostico   del estado  de las plantas fisicas , priorisando  las mas deterioradas para las respectiva gestion y posterior acuadeacion </t>
  </si>
  <si>
    <t xml:space="preserve">registro fotograficos , facturas, actas, contratos </t>
  </si>
  <si>
    <t>registros fotograficos  , asistencia</t>
  </si>
  <si>
    <t>orden de sumistros , inventarios ,actas de entregas y resgistros fotograficos.</t>
  </si>
  <si>
    <t>la dotacion  se realiza de  acuerdo a la  canasta educativa.</t>
  </si>
  <si>
    <t>se asigna el recurso necesario    para la adquisicion de materiales  para el proceso de enseñanza- aprendizaje</t>
  </si>
  <si>
    <t>convenio inter administrativo  ,actas y resgitros  fotograficos.</t>
  </si>
  <si>
    <t>la comunidad   educativa   son  veededores   de la seguridad.</t>
  </si>
  <si>
    <t>los dinamizadores pedadgogicos  son elegido mediantes  los avales comunitarios de acuerdo al perfil establecido,  los  cuales deben  llevar  seguimiento  y evaluacion periodica para acreditar su idoneidad.</t>
  </si>
  <si>
    <t>se establece una semana de inducion en la cual  se brinda a los dinamizadores la informacion necesaria y las recomendaciónes internas y externas  para su desempeño como dinaizador.</t>
  </si>
  <si>
    <t>capacitacion con la universidad y participacion en los eventos de la  nación u,wa.</t>
  </si>
  <si>
    <t>actas , asistencia  y registro fotografico.</t>
  </si>
  <si>
    <t>de acuerdo al numero de esdiantes se realiza la asignacion academica teniendo en cuenta el proyecto etnoeducativo.</t>
  </si>
  <si>
    <t>el 50% del personal contrado son miembros activos  de las comunidades de la nacion U'wa.</t>
  </si>
  <si>
    <t>diario de campo ,avales , actas de asambleas , contrato</t>
  </si>
  <si>
    <t>actas , informes academicos ,evaluciones y avales comunitarios .</t>
  </si>
  <si>
    <t>se tienen en cuenta el desempeño y el liderazgo academico de los estudiantes y se le hace  reconocimiento comunitario .</t>
  </si>
  <si>
    <t>registro fotografico , actas  comunitarias .</t>
  </si>
  <si>
    <t>algunos dinamizadores pedagogicos que adelantan procesos de formacion con las diferentes universidades adelantan proyectos de investigacion en los ejes tematicos.</t>
  </si>
  <si>
    <t>las posibles situaciones de conflictos siempre se manejan dentro de las comunidades siguiendo el conducto regular.</t>
  </si>
  <si>
    <t xml:space="preserve">actas de reuniones, orientador comunitario y la orientacion de las autoridades tradicionales . </t>
  </si>
  <si>
    <t>se promueve el bienestar del personal avalado cumpliendo los requisitos de ley.</t>
  </si>
  <si>
    <t>contratos ,actas, planillas de afiliacion.</t>
  </si>
  <si>
    <t xml:space="preserve">la institucion etnoeducativa no recibe aportes del FSE. </t>
  </si>
  <si>
    <t>no hay apoyo  del programa .</t>
  </si>
  <si>
    <t xml:space="preserve">la asociacion U 'wa con su equipo de asesores tecnico y financiero se encarga del manejo de los recursos la ejecucion y la entrega de informes </t>
  </si>
  <si>
    <t>informes de ejecucion , actas , facturas , registro escolar .</t>
  </si>
  <si>
    <t>la ejecucion del presupuesto se lleva acabo de acuerdo a la propuesta presentada a la secretaria de educacion.</t>
  </si>
  <si>
    <t>convenio interadministrativo ,contratos orden de suministros , cuentas de cobro</t>
  </si>
  <si>
    <t>se ejerce control y veeduria por parte de la secretaria de educacion departamental , asoU 'wa y la comunidad</t>
  </si>
  <si>
    <t>informes de la secretaria de educacion.</t>
  </si>
  <si>
    <t>generalmente se extiende poblacion de las comunidades indigenas del resguardo U 'wa</t>
  </si>
  <si>
    <t>en la totalidad de la poblacion estudiantil hace parte del grupo etnico  U 'wa .</t>
  </si>
  <si>
    <t>SIMAT , registro fotografico ,folios de matricula .</t>
  </si>
  <si>
    <t>Las espectativas de los estudiantes indigenas es formarse para ser  lideres comprometidos con la defensa del territorio y la permanencia de la cultura .</t>
  </si>
  <si>
    <t xml:space="preserve"> participacion  en  congresos , reuniones comunitarias,actividades culturales.</t>
  </si>
  <si>
    <t>plan de salvaguarda.</t>
  </si>
  <si>
    <t>el proyecto de vida del  pueblo U 'wa se encuentra establecido dentro del plan de salvaguarda en el cual se encuentra plasmado el diagnostico socio economico y cultural para el mejoramento de vida del pueblo U 'wa</t>
  </si>
  <si>
    <t>Se realizan reuniones comuntarias en las cuales se tratan los temas relacionados con los estudiates y padres de familia.</t>
  </si>
  <si>
    <t>Proyectos productivos pagos por servicios de leña y manipuladora de alimentos.</t>
  </si>
  <si>
    <t>Registros fotograficos, inventarios, actas.</t>
  </si>
  <si>
    <t>actas , evidencias fotograficas , cronogramas de actividades.</t>
  </si>
  <si>
    <t>Los estudiantes y la comunidad en general participa en las actividades propias de la comunidad y en defensa de la madre tierra.</t>
  </si>
  <si>
    <t>Actas, registros fotograficos.</t>
  </si>
  <si>
    <t>Registros fotograficos, informes academicos  , actas .</t>
  </si>
  <si>
    <t>Se atienden las orientaciones dadas por las autoridades y padres de familias.</t>
  </si>
  <si>
    <t>Actas de reuniones, oralidad.</t>
  </si>
  <si>
    <t>No  se cuenta con el personal  profesional.</t>
  </si>
  <si>
    <t>no hay evidencia</t>
  </si>
  <si>
    <t>Se aplican las normas, reglas y directrices de las autoridades tradicionales apartir de los lineamientos de la Ley de origen.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</si>
</sst>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/mm/yyyy;@"/>
  </numFmts>
  <fonts count="4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Calibri"/>
      <family val="2"/>
    </font>
    <font>
      <b/>
      <sz val="12"/>
      <name val="Verdana"/>
      <family val="2"/>
    </font>
    <font>
      <b/>
      <sz val="12"/>
      <color indexed="9"/>
      <name val="Verdana"/>
      <family val="2"/>
    </font>
    <font>
      <sz val="12"/>
      <name val="Verdana"/>
      <family val="2"/>
    </font>
    <font>
      <b/>
      <sz val="12"/>
      <color indexed="8"/>
      <name val="Verdana"/>
      <family val="2"/>
    </font>
    <font>
      <b/>
      <sz val="16"/>
      <name val="Verdana"/>
      <family val="2"/>
    </font>
    <font>
      <sz val="8"/>
      <color indexed="8"/>
      <name val="Arial"/>
      <family val="2"/>
    </font>
    <font>
      <b/>
      <sz val="14"/>
      <color indexed="9"/>
      <name val="Arial"/>
      <family val="2"/>
    </font>
    <font>
      <b/>
      <sz val="12"/>
      <color indexed="8"/>
      <name val="Arial"/>
      <family val="2"/>
    </font>
    <font>
      <sz val="9"/>
      <color indexed="8"/>
      <name val="Arial"/>
      <family val="2"/>
    </font>
    <font>
      <b/>
      <sz val="11"/>
      <color indexed="8"/>
      <name val="Arial"/>
      <family val="2"/>
    </font>
    <font>
      <sz val="12"/>
      <color indexed="8"/>
      <name val="Arial"/>
      <family val="2"/>
    </font>
    <font>
      <sz val="11"/>
      <color indexed="8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2"/>
      <color indexed="9"/>
      <name val="Arial"/>
      <family val="2"/>
    </font>
    <font>
      <b/>
      <sz val="16"/>
      <color indexed="9"/>
      <name val="Arial"/>
      <family val="2"/>
    </font>
    <font>
      <sz val="14"/>
      <color indexed="8"/>
      <name val="Arial"/>
      <family val="2"/>
    </font>
    <font>
      <b/>
      <sz val="14"/>
      <name val="Arial"/>
      <family val="2"/>
    </font>
    <font>
      <b/>
      <sz val="11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</font>
    <font>
      <sz val="12"/>
      <color theme="1"/>
      <name val="Verdana"/>
      <family val="2"/>
    </font>
    <font>
      <u/>
      <sz val="12"/>
      <color theme="10"/>
      <name val="Verdana"/>
      <family val="2"/>
    </font>
    <font>
      <sz val="14"/>
      <color theme="1"/>
      <name val="Verdana"/>
      <family val="2"/>
    </font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4"/>
      <color theme="1"/>
      <name val="Arial"/>
      <family val="2"/>
    </font>
    <font>
      <b/>
      <i/>
      <sz val="14"/>
      <color theme="0"/>
      <name val="Arial"/>
      <family val="2"/>
    </font>
    <font>
      <b/>
      <i/>
      <sz val="11"/>
      <color theme="0"/>
      <name val="Arial"/>
      <family val="2"/>
    </font>
    <font>
      <i/>
      <sz val="11"/>
      <color theme="0"/>
      <name val="Arial"/>
      <family val="2"/>
    </font>
    <font>
      <b/>
      <sz val="11"/>
      <color theme="0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sz val="10"/>
      <color theme="1"/>
      <name val="Cambria"/>
      <family val="1"/>
    </font>
    <font>
      <sz val="8"/>
      <name val="Arial"/>
      <family val="2"/>
    </font>
  </fonts>
  <fills count="2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6" tint="0.59999389629810485"/>
        <bgColor indexed="41"/>
      </patternFill>
    </fill>
    <fill>
      <patternFill patternType="solid">
        <fgColor rgb="FFC0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-0.249977111117893"/>
        <bgColor indexed="8"/>
      </patternFill>
    </fill>
    <fill>
      <patternFill patternType="solid">
        <fgColor theme="5" tint="-0.249977111117893"/>
        <bgColor indexed="64"/>
      </patternFill>
    </fill>
  </fills>
  <borders count="23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 style="medium">
        <color indexed="9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8" fillId="4" borderId="1">
      <alignment horizontal="center" vertical="center"/>
    </xf>
    <xf numFmtId="0" fontId="26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25" fillId="0" borderId="0"/>
    <xf numFmtId="0" fontId="25" fillId="0" borderId="0"/>
    <xf numFmtId="9" fontId="1" fillId="0" borderId="0" applyFont="0" applyFill="0" applyBorder="0" applyAlignment="0" applyProtection="0"/>
  </cellStyleXfs>
  <cellXfs count="310">
    <xf numFmtId="0" fontId="0" fillId="0" borderId="0" xfId="0"/>
    <xf numFmtId="0" fontId="27" fillId="0" borderId="0" xfId="0" applyFont="1"/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5" fillId="8" borderId="2" xfId="2" applyFont="1" applyFill="1" applyBorder="1" applyAlignment="1" applyProtection="1">
      <alignment horizontal="left" vertical="center"/>
    </xf>
    <xf numFmtId="9" fontId="27" fillId="0" borderId="2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/>
    </xf>
    <xf numFmtId="2" fontId="27" fillId="0" borderId="0" xfId="0" applyNumberFormat="1" applyFont="1"/>
    <xf numFmtId="0" fontId="6" fillId="0" borderId="0" xfId="0" applyFont="1" applyAlignment="1"/>
    <xf numFmtId="0" fontId="28" fillId="0" borderId="0" xfId="2" applyFont="1" applyAlignment="1" applyProtection="1"/>
    <xf numFmtId="9" fontId="6" fillId="0" borderId="2" xfId="0" applyNumberFormat="1" applyFont="1" applyBorder="1" applyAlignment="1">
      <alignment horizontal="center" vertical="center"/>
    </xf>
    <xf numFmtId="0" fontId="27" fillId="0" borderId="0" xfId="0" applyFont="1" applyBorder="1" applyAlignment="1">
      <alignment horizontal="left" vertical="top"/>
    </xf>
    <xf numFmtId="0" fontId="29" fillId="0" borderId="0" xfId="0" applyFont="1" applyFill="1"/>
    <xf numFmtId="0" fontId="6" fillId="9" borderId="2" xfId="0" applyFont="1" applyFill="1" applyBorder="1" applyAlignment="1">
      <alignment horizontal="center" vertical="center" wrapText="1"/>
    </xf>
    <xf numFmtId="0" fontId="27" fillId="0" borderId="0" xfId="0" applyFont="1" applyFill="1"/>
    <xf numFmtId="9" fontId="27" fillId="0" borderId="0" xfId="0" applyNumberFormat="1" applyFont="1" applyFill="1"/>
    <xf numFmtId="9" fontId="5" fillId="0" borderId="2" xfId="0" applyNumberFormat="1" applyFont="1" applyBorder="1" applyAlignment="1">
      <alignment horizontal="center" vertical="center"/>
    </xf>
    <xf numFmtId="0" fontId="30" fillId="0" borderId="0" xfId="0" applyFont="1"/>
    <xf numFmtId="0" fontId="18" fillId="0" borderId="0" xfId="0" applyFont="1" applyFill="1" applyAlignment="1">
      <alignment horizontal="center" vertical="center"/>
    </xf>
    <xf numFmtId="0" fontId="31" fillId="0" borderId="0" xfId="2" applyFont="1" applyFill="1" applyAlignment="1" applyProtection="1">
      <alignment vertical="center"/>
    </xf>
    <xf numFmtId="0" fontId="13" fillId="0" borderId="0" xfId="0" applyFont="1" applyFill="1" applyAlignment="1">
      <alignment horizontal="left" vertical="center" wrapText="1"/>
    </xf>
    <xf numFmtId="0" fontId="30" fillId="0" borderId="0" xfId="0" applyFont="1" applyFill="1" applyAlignment="1">
      <alignment vertical="center" wrapText="1"/>
    </xf>
    <xf numFmtId="0" fontId="30" fillId="0" borderId="0" xfId="0" applyFont="1" applyFill="1" applyAlignment="1">
      <alignment vertical="center"/>
    </xf>
    <xf numFmtId="0" fontId="13" fillId="0" borderId="0" xfId="0" applyFont="1" applyFill="1" applyBorder="1" applyAlignment="1">
      <alignment wrapText="1"/>
    </xf>
    <xf numFmtId="0" fontId="32" fillId="0" borderId="0" xfId="0" applyFont="1" applyBorder="1" applyAlignment="1">
      <alignment horizontal="center" vertical="center"/>
    </xf>
    <xf numFmtId="0" fontId="30" fillId="0" borderId="0" xfId="0" applyFont="1" applyBorder="1"/>
    <xf numFmtId="0" fontId="23" fillId="9" borderId="3" xfId="0" applyFont="1" applyFill="1" applyBorder="1" applyAlignment="1">
      <alignment horizontal="center" vertical="center"/>
    </xf>
    <xf numFmtId="0" fontId="16" fillId="9" borderId="2" xfId="0" applyFont="1" applyFill="1" applyBorder="1" applyAlignment="1">
      <alignment horizontal="left" vertical="center" wrapText="1"/>
    </xf>
    <xf numFmtId="0" fontId="23" fillId="9" borderId="2" xfId="0" applyFont="1" applyFill="1" applyBorder="1" applyAlignment="1">
      <alignment horizontal="center" vertical="center"/>
    </xf>
    <xf numFmtId="0" fontId="23" fillId="9" borderId="2" xfId="0" applyFont="1" applyFill="1" applyBorder="1" applyAlignment="1">
      <alignment horizontal="left" vertical="center" wrapText="1"/>
    </xf>
    <xf numFmtId="0" fontId="23" fillId="9" borderId="4" xfId="0" applyFont="1" applyFill="1" applyBorder="1" applyAlignment="1">
      <alignment horizontal="left" vertical="center" wrapText="1"/>
    </xf>
    <xf numFmtId="0" fontId="33" fillId="6" borderId="5" xfId="0" applyFont="1" applyFill="1" applyBorder="1" applyAlignment="1">
      <alignment vertical="center"/>
    </xf>
    <xf numFmtId="0" fontId="23" fillId="6" borderId="5" xfId="0" applyFont="1" applyFill="1" applyBorder="1" applyAlignment="1">
      <alignment vertical="center"/>
    </xf>
    <xf numFmtId="0" fontId="23" fillId="6" borderId="2" xfId="0" applyFont="1" applyFill="1" applyBorder="1" applyAlignment="1">
      <alignment vertical="center"/>
    </xf>
    <xf numFmtId="0" fontId="30" fillId="0" borderId="6" xfId="0" applyFont="1" applyBorder="1" applyAlignment="1">
      <alignment wrapText="1"/>
    </xf>
    <xf numFmtId="0" fontId="30" fillId="0" borderId="0" xfId="0" applyFont="1" applyFill="1" applyBorder="1"/>
    <xf numFmtId="0" fontId="30" fillId="0" borderId="2" xfId="0" applyFont="1" applyBorder="1"/>
    <xf numFmtId="0" fontId="30" fillId="0" borderId="2" xfId="0" applyFont="1" applyBorder="1" applyAlignment="1">
      <alignment wrapText="1"/>
    </xf>
    <xf numFmtId="0" fontId="33" fillId="6" borderId="5" xfId="0" applyFont="1" applyFill="1" applyBorder="1" applyAlignment="1">
      <alignment vertical="center" wrapText="1"/>
    </xf>
    <xf numFmtId="0" fontId="12" fillId="6" borderId="5" xfId="0" applyFont="1" applyFill="1" applyBorder="1" applyAlignment="1">
      <alignment vertical="center" wrapText="1"/>
    </xf>
    <xf numFmtId="0" fontId="12" fillId="6" borderId="3" xfId="0" applyFont="1" applyFill="1" applyBorder="1" applyAlignment="1">
      <alignment vertical="center" wrapText="1"/>
    </xf>
    <xf numFmtId="0" fontId="12" fillId="6" borderId="2" xfId="0" applyFont="1" applyFill="1" applyBorder="1" applyAlignment="1">
      <alignment vertical="center" wrapText="1"/>
    </xf>
    <xf numFmtId="0" fontId="30" fillId="0" borderId="6" xfId="0" applyFont="1" applyBorder="1"/>
    <xf numFmtId="0" fontId="30" fillId="0" borderId="7" xfId="0" applyFont="1" applyBorder="1"/>
    <xf numFmtId="0" fontId="30" fillId="0" borderId="3" xfId="0" applyFont="1" applyBorder="1"/>
    <xf numFmtId="0" fontId="33" fillId="6" borderId="3" xfId="0" applyFont="1" applyFill="1" applyBorder="1" applyAlignment="1">
      <alignment vertical="center" wrapText="1"/>
    </xf>
    <xf numFmtId="0" fontId="12" fillId="9" borderId="6" xfId="0" applyFont="1" applyFill="1" applyBorder="1" applyAlignment="1">
      <alignment horizontal="center" vertical="center"/>
    </xf>
    <xf numFmtId="0" fontId="10" fillId="9" borderId="6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0" fontId="30" fillId="6" borderId="8" xfId="0" applyFont="1" applyFill="1" applyBorder="1"/>
    <xf numFmtId="0" fontId="34" fillId="6" borderId="2" xfId="0" applyFont="1" applyFill="1" applyBorder="1" applyAlignment="1">
      <alignment horizontal="left" vertical="center"/>
    </xf>
    <xf numFmtId="0" fontId="30" fillId="6" borderId="9" xfId="0" applyFont="1" applyFill="1" applyBorder="1"/>
    <xf numFmtId="0" fontId="30" fillId="6" borderId="6" xfId="0" applyFont="1" applyFill="1" applyBorder="1"/>
    <xf numFmtId="2" fontId="30" fillId="0" borderId="10" xfId="0" applyNumberFormat="1" applyFont="1" applyBorder="1" applyAlignment="1">
      <alignment vertical="center"/>
    </xf>
    <xf numFmtId="0" fontId="30" fillId="0" borderId="10" xfId="0" applyFont="1" applyBorder="1" applyAlignment="1">
      <alignment horizontal="left" vertical="center"/>
    </xf>
    <xf numFmtId="0" fontId="30" fillId="0" borderId="0" xfId="0" applyFont="1" applyBorder="1" applyAlignment="1">
      <alignment horizontal="left" vertical="center"/>
    </xf>
    <xf numFmtId="0" fontId="34" fillId="6" borderId="0" xfId="0" applyFont="1" applyFill="1" applyBorder="1" applyAlignment="1">
      <alignment horizontal="left" vertical="center"/>
    </xf>
    <xf numFmtId="0" fontId="30" fillId="6" borderId="9" xfId="0" applyFont="1" applyFill="1" applyBorder="1" applyAlignment="1">
      <alignment vertical="center"/>
    </xf>
    <xf numFmtId="0" fontId="35" fillId="6" borderId="0" xfId="0" applyFont="1" applyFill="1" applyBorder="1" applyAlignment="1">
      <alignment horizontal="left" vertical="center"/>
    </xf>
    <xf numFmtId="0" fontId="30" fillId="0" borderId="9" xfId="0" applyFont="1" applyBorder="1" applyAlignment="1">
      <alignment horizontal="left" vertical="center"/>
    </xf>
    <xf numFmtId="0" fontId="30" fillId="6" borderId="2" xfId="0" applyFont="1" applyFill="1" applyBorder="1"/>
    <xf numFmtId="0" fontId="36" fillId="6" borderId="2" xfId="0" applyFont="1" applyFill="1" applyBorder="1" applyAlignment="1">
      <alignment horizontal="left" vertical="center"/>
    </xf>
    <xf numFmtId="0" fontId="35" fillId="6" borderId="2" xfId="0" applyFont="1" applyFill="1" applyBorder="1"/>
    <xf numFmtId="0" fontId="30" fillId="6" borderId="2" xfId="0" applyFont="1" applyFill="1" applyBorder="1" applyAlignment="1">
      <alignment vertical="center"/>
    </xf>
    <xf numFmtId="0" fontId="30" fillId="6" borderId="6" xfId="0" applyFont="1" applyFill="1" applyBorder="1" applyAlignment="1">
      <alignment vertical="center"/>
    </xf>
    <xf numFmtId="2" fontId="30" fillId="0" borderId="2" xfId="0" applyNumberFormat="1" applyFont="1" applyBorder="1" applyAlignment="1">
      <alignment vertical="center"/>
    </xf>
    <xf numFmtId="0" fontId="30" fillId="0" borderId="2" xfId="0" applyFont="1" applyBorder="1" applyAlignment="1">
      <alignment horizontal="left" vertical="center"/>
    </xf>
    <xf numFmtId="0" fontId="30" fillId="0" borderId="6" xfId="0" applyFont="1" applyBorder="1" applyAlignment="1">
      <alignment horizontal="left" vertical="center"/>
    </xf>
    <xf numFmtId="0" fontId="10" fillId="9" borderId="0" xfId="0" applyFont="1" applyFill="1" applyBorder="1" applyAlignment="1">
      <alignment horizontal="center" vertical="center" wrapText="1"/>
    </xf>
    <xf numFmtId="0" fontId="11" fillId="0" borderId="6" xfId="0" applyFont="1" applyBorder="1" applyAlignment="1">
      <alignment wrapText="1"/>
    </xf>
    <xf numFmtId="0" fontId="30" fillId="0" borderId="0" xfId="0" applyFont="1" applyBorder="1" applyAlignment="1">
      <alignment vertical="center"/>
    </xf>
    <xf numFmtId="0" fontId="37" fillId="10" borderId="6" xfId="0" applyFont="1" applyFill="1" applyBorder="1" applyAlignment="1" applyProtection="1">
      <alignment horizontal="center" vertical="center"/>
      <protection locked="0"/>
    </xf>
    <xf numFmtId="0" fontId="30" fillId="10" borderId="6" xfId="0" applyFont="1" applyFill="1" applyBorder="1" applyAlignment="1" applyProtection="1">
      <alignment horizontal="center" vertical="center"/>
      <protection locked="0"/>
    </xf>
    <xf numFmtId="0" fontId="30" fillId="11" borderId="6" xfId="0" applyFont="1" applyFill="1" applyBorder="1" applyAlignment="1" applyProtection="1">
      <alignment horizontal="center" vertical="center"/>
      <protection locked="0"/>
    </xf>
    <xf numFmtId="0" fontId="30" fillId="12" borderId="6" xfId="0" applyFont="1" applyFill="1" applyBorder="1" applyAlignment="1" applyProtection="1">
      <alignment horizontal="center" vertical="center"/>
      <protection locked="0"/>
    </xf>
    <xf numFmtId="0" fontId="38" fillId="13" borderId="6" xfId="0" applyFont="1" applyFill="1" applyBorder="1" applyAlignment="1" applyProtection="1">
      <alignment horizontal="left" vertical="top" wrapText="1"/>
      <protection locked="0"/>
    </xf>
    <xf numFmtId="0" fontId="38" fillId="13" borderId="2" xfId="0" applyFont="1" applyFill="1" applyBorder="1" applyAlignment="1" applyProtection="1">
      <alignment horizontal="left" vertical="top" wrapText="1"/>
      <protection locked="0"/>
    </xf>
    <xf numFmtId="0" fontId="38" fillId="14" borderId="6" xfId="0" applyFont="1" applyFill="1" applyBorder="1" applyAlignment="1" applyProtection="1">
      <alignment horizontal="left" vertical="top" wrapText="1"/>
      <protection locked="0"/>
    </xf>
    <xf numFmtId="0" fontId="38" fillId="14" borderId="2" xfId="0" applyFont="1" applyFill="1" applyBorder="1" applyAlignment="1" applyProtection="1">
      <alignment horizontal="left" vertical="top" wrapText="1"/>
      <protection locked="0"/>
    </xf>
    <xf numFmtId="0" fontId="38" fillId="15" borderId="6" xfId="0" applyFont="1" applyFill="1" applyBorder="1" applyAlignment="1" applyProtection="1">
      <alignment horizontal="left" vertical="top" wrapText="1"/>
      <protection locked="0"/>
    </xf>
    <xf numFmtId="0" fontId="38" fillId="15" borderId="2" xfId="0" applyFont="1" applyFill="1" applyBorder="1" applyAlignment="1" applyProtection="1">
      <alignment horizontal="left" vertical="top" wrapText="1"/>
      <protection locked="0"/>
    </xf>
    <xf numFmtId="9" fontId="27" fillId="0" borderId="3" xfId="0" applyNumberFormat="1" applyFont="1" applyBorder="1" applyAlignment="1">
      <alignment horizontal="center" vertical="center"/>
    </xf>
    <xf numFmtId="0" fontId="6" fillId="9" borderId="6" xfId="0" applyFont="1" applyFill="1" applyBorder="1" applyAlignment="1">
      <alignment horizontal="center" vertical="center" wrapText="1"/>
    </xf>
    <xf numFmtId="0" fontId="16" fillId="8" borderId="11" xfId="2" applyFont="1" applyFill="1" applyBorder="1" applyAlignment="1" applyProtection="1">
      <alignment horizontal="center" vertical="center"/>
    </xf>
    <xf numFmtId="0" fontId="5" fillId="8" borderId="6" xfId="2" applyFont="1" applyFill="1" applyBorder="1" applyAlignment="1" applyProtection="1">
      <alignment horizontal="left" vertical="center"/>
    </xf>
    <xf numFmtId="0" fontId="16" fillId="8" borderId="11" xfId="2" applyFont="1" applyFill="1" applyBorder="1" applyAlignment="1" applyProtection="1">
      <alignment horizontal="center" vertical="center" wrapText="1"/>
    </xf>
    <xf numFmtId="0" fontId="22" fillId="8" borderId="11" xfId="2" applyFont="1" applyFill="1" applyBorder="1" applyAlignment="1" applyProtection="1">
      <alignment horizontal="center" vertical="center"/>
    </xf>
    <xf numFmtId="0" fontId="22" fillId="8" borderId="11" xfId="2" applyFont="1" applyFill="1" applyBorder="1" applyAlignment="1" applyProtection="1">
      <alignment horizontal="center" vertical="center" wrapText="1"/>
    </xf>
    <xf numFmtId="0" fontId="17" fillId="2" borderId="4" xfId="0" applyFont="1" applyFill="1" applyBorder="1" applyAlignment="1">
      <alignment vertical="center" wrapText="1"/>
    </xf>
    <xf numFmtId="0" fontId="17" fillId="2" borderId="5" xfId="0" applyFont="1" applyFill="1" applyBorder="1" applyAlignment="1">
      <alignment vertical="center" wrapText="1"/>
    </xf>
    <xf numFmtId="14" fontId="24" fillId="0" borderId="2" xfId="3" applyNumberFormat="1" applyFont="1" applyBorder="1" applyAlignment="1">
      <alignment horizontal="center" vertical="center"/>
    </xf>
    <xf numFmtId="0" fontId="24" fillId="0" borderId="2" xfId="3" applyFont="1" applyBorder="1" applyAlignment="1">
      <alignment horizontal="center" vertical="center"/>
    </xf>
    <xf numFmtId="0" fontId="17" fillId="2" borderId="4" xfId="0" applyFont="1" applyFill="1" applyBorder="1" applyAlignment="1">
      <alignment vertical="center"/>
    </xf>
    <xf numFmtId="0" fontId="15" fillId="16" borderId="9" xfId="0" applyFont="1" applyFill="1" applyBorder="1" applyAlignment="1">
      <alignment horizontal="center" vertical="center"/>
    </xf>
    <xf numFmtId="0" fontId="15" fillId="16" borderId="12" xfId="0" applyFont="1" applyFill="1" applyBorder="1" applyAlignment="1">
      <alignment horizontal="center" vertical="center"/>
    </xf>
    <xf numFmtId="0" fontId="16" fillId="16" borderId="13" xfId="0" applyFont="1" applyFill="1" applyBorder="1" applyAlignment="1">
      <alignment horizontal="center" vertical="center" wrapText="1"/>
    </xf>
    <xf numFmtId="0" fontId="12" fillId="6" borderId="0" xfId="0" applyFont="1" applyFill="1" applyBorder="1" applyAlignment="1">
      <alignment horizontal="center" vertical="center" wrapText="1"/>
    </xf>
    <xf numFmtId="0" fontId="36" fillId="6" borderId="0" xfId="0" applyFont="1" applyFill="1" applyBorder="1" applyAlignment="1">
      <alignment horizontal="left" vertical="center"/>
    </xf>
    <xf numFmtId="0" fontId="33" fillId="6" borderId="0" xfId="0" applyFont="1" applyFill="1" applyBorder="1" applyAlignment="1">
      <alignment horizontal="left" vertical="center"/>
    </xf>
    <xf numFmtId="0" fontId="38" fillId="17" borderId="6" xfId="0" applyFont="1" applyFill="1" applyBorder="1" applyAlignment="1" applyProtection="1">
      <alignment horizontal="left" vertical="top" wrapText="1"/>
      <protection locked="0"/>
    </xf>
    <xf numFmtId="0" fontId="38" fillId="17" borderId="2" xfId="0" applyFont="1" applyFill="1" applyBorder="1" applyAlignment="1" applyProtection="1">
      <alignment horizontal="left" vertical="top" wrapText="1"/>
      <protection locked="0"/>
    </xf>
    <xf numFmtId="0" fontId="30" fillId="18" borderId="6" xfId="0" applyFont="1" applyFill="1" applyBorder="1" applyAlignment="1" applyProtection="1">
      <alignment horizontal="center" vertical="center"/>
      <protection locked="0"/>
    </xf>
    <xf numFmtId="9" fontId="27" fillId="0" borderId="0" xfId="0" applyNumberFormat="1" applyFont="1" applyBorder="1" applyAlignment="1">
      <alignment horizontal="center" vertical="center"/>
    </xf>
    <xf numFmtId="9" fontId="6" fillId="0" borderId="0" xfId="0" applyNumberFormat="1" applyFont="1" applyBorder="1" applyAlignment="1">
      <alignment horizontal="center" vertical="center"/>
    </xf>
    <xf numFmtId="0" fontId="3" fillId="19" borderId="14" xfId="0" applyFont="1" applyFill="1" applyBorder="1" applyAlignment="1">
      <alignment horizontal="center" vertical="center"/>
    </xf>
    <xf numFmtId="0" fontId="30" fillId="6" borderId="0" xfId="0" applyFont="1" applyFill="1" applyBorder="1"/>
    <xf numFmtId="0" fontId="3" fillId="12" borderId="14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13" fillId="19" borderId="0" xfId="0" applyFont="1" applyFill="1" applyBorder="1" applyAlignment="1">
      <alignment horizontal="left" vertical="center" wrapText="1"/>
    </xf>
    <xf numFmtId="0" fontId="38" fillId="13" borderId="6" xfId="0" applyFont="1" applyFill="1" applyBorder="1" applyAlignment="1" applyProtection="1">
      <alignment horizontal="left" vertical="justify" wrapText="1"/>
      <protection locked="0"/>
    </xf>
    <xf numFmtId="0" fontId="38" fillId="14" borderId="6" xfId="0" applyFont="1" applyFill="1" applyBorder="1" applyAlignment="1" applyProtection="1">
      <alignment horizontal="left" vertical="justify" wrapText="1"/>
      <protection locked="0"/>
    </xf>
    <xf numFmtId="0" fontId="39" fillId="15" borderId="15" xfId="0" applyFont="1" applyFill="1" applyBorder="1" applyAlignment="1" applyProtection="1">
      <alignment horizontal="left" vertical="justify" wrapText="1"/>
      <protection locked="0"/>
    </xf>
    <xf numFmtId="0" fontId="39" fillId="15" borderId="2" xfId="0" applyFont="1" applyFill="1" applyBorder="1" applyAlignment="1" applyProtection="1">
      <alignment horizontal="left" vertical="justify" wrapText="1"/>
      <protection locked="0"/>
    </xf>
    <xf numFmtId="0" fontId="39" fillId="17" borderId="15" xfId="0" applyFont="1" applyFill="1" applyBorder="1" applyAlignment="1" applyProtection="1">
      <alignment horizontal="left" vertical="justify" wrapText="1"/>
      <protection locked="0"/>
    </xf>
    <xf numFmtId="0" fontId="39" fillId="17" borderId="2" xfId="0" applyFont="1" applyFill="1" applyBorder="1" applyAlignment="1" applyProtection="1">
      <alignment horizontal="left" vertical="justify" wrapText="1"/>
      <protection locked="0"/>
    </xf>
    <xf numFmtId="0" fontId="38" fillId="14" borderId="2" xfId="0" applyFont="1" applyFill="1" applyBorder="1" applyAlignment="1" applyProtection="1">
      <alignment horizontal="left" vertical="justify" wrapText="1"/>
      <protection locked="0"/>
    </xf>
    <xf numFmtId="0" fontId="39" fillId="15" borderId="4" xfId="0" applyFont="1" applyFill="1" applyBorder="1" applyAlignment="1" applyProtection="1">
      <alignment horizontal="left" vertical="justify" wrapText="1"/>
      <protection locked="0"/>
    </xf>
    <xf numFmtId="0" fontId="39" fillId="17" borderId="4" xfId="0" applyFont="1" applyFill="1" applyBorder="1" applyAlignment="1" applyProtection="1">
      <alignment horizontal="left" vertical="justify" wrapText="1"/>
      <protection locked="0"/>
    </xf>
    <xf numFmtId="0" fontId="30" fillId="15" borderId="6" xfId="0" applyFont="1" applyFill="1" applyBorder="1" applyAlignment="1" applyProtection="1">
      <alignment horizontal="left" vertical="justify" wrapText="1"/>
      <protection locked="0"/>
    </xf>
    <xf numFmtId="0" fontId="30" fillId="15" borderId="2" xfId="0" applyFont="1" applyFill="1" applyBorder="1" applyAlignment="1" applyProtection="1">
      <alignment horizontal="left" vertical="justify" wrapText="1"/>
      <protection locked="0"/>
    </xf>
    <xf numFmtId="0" fontId="30" fillId="17" borderId="6" xfId="0" applyFont="1" applyFill="1" applyBorder="1" applyAlignment="1" applyProtection="1">
      <alignment horizontal="left" vertical="justify" wrapText="1"/>
      <protection locked="0"/>
    </xf>
    <xf numFmtId="0" fontId="30" fillId="17" borderId="2" xfId="0" applyFont="1" applyFill="1" applyBorder="1" applyAlignment="1" applyProtection="1">
      <alignment horizontal="left" vertical="justify" wrapText="1"/>
      <protection locked="0"/>
    </xf>
    <xf numFmtId="0" fontId="38" fillId="13" borderId="2" xfId="0" applyFont="1" applyFill="1" applyBorder="1" applyAlignment="1" applyProtection="1">
      <alignment horizontal="left" vertical="justify" wrapText="1"/>
      <protection locked="0"/>
    </xf>
    <xf numFmtId="0" fontId="38" fillId="15" borderId="6" xfId="0" applyFont="1" applyFill="1" applyBorder="1" applyAlignment="1" applyProtection="1">
      <alignment horizontal="left" vertical="justify" wrapText="1"/>
      <protection locked="0"/>
    </xf>
    <xf numFmtId="0" fontId="38" fillId="15" borderId="2" xfId="0" applyFont="1" applyFill="1" applyBorder="1" applyAlignment="1" applyProtection="1">
      <alignment horizontal="left" vertical="justify" wrapText="1"/>
      <protection locked="0"/>
    </xf>
    <xf numFmtId="0" fontId="38" fillId="17" borderId="6" xfId="0" applyFont="1" applyFill="1" applyBorder="1" applyAlignment="1" applyProtection="1">
      <alignment horizontal="left" vertical="justify" wrapText="1"/>
      <protection locked="0"/>
    </xf>
    <xf numFmtId="0" fontId="38" fillId="17" borderId="2" xfId="0" applyFont="1" applyFill="1" applyBorder="1" applyAlignment="1" applyProtection="1">
      <alignment horizontal="left" vertical="justify" wrapText="1"/>
      <protection locked="0"/>
    </xf>
    <xf numFmtId="0" fontId="37" fillId="11" borderId="6" xfId="0" applyFont="1" applyFill="1" applyBorder="1" applyAlignment="1" applyProtection="1">
      <alignment horizontal="center" vertical="center" wrapText="1"/>
      <protection locked="0"/>
    </xf>
    <xf numFmtId="0" fontId="30" fillId="11" borderId="6" xfId="0" applyFont="1" applyFill="1" applyBorder="1" applyAlignment="1" applyProtection="1">
      <alignment horizontal="center" vertical="center" wrapText="1"/>
      <protection locked="0"/>
    </xf>
    <xf numFmtId="0" fontId="30" fillId="0" borderId="0" xfId="0" applyFont="1" applyBorder="1" applyAlignment="1">
      <alignment vertical="justify" wrapText="1"/>
    </xf>
    <xf numFmtId="0" fontId="37" fillId="12" borderId="6" xfId="0" applyFont="1" applyFill="1" applyBorder="1" applyAlignment="1" applyProtection="1">
      <alignment horizontal="center" vertical="center" wrapText="1"/>
      <protection locked="0"/>
    </xf>
    <xf numFmtId="0" fontId="30" fillId="12" borderId="6" xfId="0" applyFont="1" applyFill="1" applyBorder="1" applyAlignment="1" applyProtection="1">
      <alignment horizontal="center" vertical="center" wrapText="1"/>
      <protection locked="0"/>
    </xf>
    <xf numFmtId="0" fontId="37" fillId="18" borderId="6" xfId="0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>
      <alignment horizontal="center" vertical="center"/>
    </xf>
    <xf numFmtId="0" fontId="30" fillId="18" borderId="6" xfId="0" applyFont="1" applyFill="1" applyBorder="1" applyAlignment="1" applyProtection="1">
      <alignment horizontal="center" vertical="center" wrapText="1"/>
      <protection locked="0"/>
    </xf>
    <xf numFmtId="0" fontId="40" fillId="13" borderId="2" xfId="0" applyFont="1" applyFill="1" applyBorder="1" applyAlignment="1" applyProtection="1">
      <alignment horizontal="left" vertical="justify" wrapText="1"/>
      <protection locked="0"/>
    </xf>
    <xf numFmtId="0" fontId="38" fillId="13" borderId="2" xfId="0" applyNumberFormat="1" applyFont="1" applyFill="1" applyBorder="1" applyAlignment="1" applyProtection="1">
      <alignment horizontal="left" vertical="justify" wrapText="1"/>
      <protection locked="0"/>
    </xf>
    <xf numFmtId="0" fontId="38" fillId="13" borderId="2" xfId="0" applyFont="1" applyFill="1" applyBorder="1" applyAlignment="1" applyProtection="1">
      <alignment horizontal="left" vertical="justify"/>
      <protection locked="0"/>
    </xf>
    <xf numFmtId="0" fontId="30" fillId="19" borderId="0" xfId="0" applyFont="1" applyFill="1" applyBorder="1" applyAlignment="1">
      <alignment vertical="center"/>
    </xf>
    <xf numFmtId="0" fontId="30" fillId="14" borderId="2" xfId="0" applyFont="1" applyFill="1" applyBorder="1" applyAlignment="1">
      <alignment vertical="center"/>
    </xf>
    <xf numFmtId="0" fontId="12" fillId="6" borderId="2" xfId="0" applyFont="1" applyFill="1" applyBorder="1" applyAlignment="1">
      <alignment horizontal="center" vertical="center" wrapText="1"/>
    </xf>
    <xf numFmtId="0" fontId="31" fillId="0" borderId="0" xfId="2" applyFont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30" fillId="19" borderId="0" xfId="0" applyFont="1" applyFill="1" applyBorder="1" applyAlignment="1">
      <alignment vertical="center"/>
    </xf>
    <xf numFmtId="0" fontId="30" fillId="19" borderId="0" xfId="0" applyFont="1" applyFill="1" applyBorder="1" applyAlignment="1">
      <alignment vertical="center"/>
    </xf>
    <xf numFmtId="0" fontId="41" fillId="15" borderId="2" xfId="0" applyFont="1" applyFill="1" applyBorder="1" applyAlignment="1" applyProtection="1">
      <alignment horizontal="left" vertical="justify" wrapText="1"/>
      <protection locked="0"/>
    </xf>
    <xf numFmtId="0" fontId="24" fillId="0" borderId="8" xfId="3" applyFont="1" applyBorder="1" applyAlignment="1">
      <alignment horizontal="center"/>
    </xf>
    <xf numFmtId="0" fontId="24" fillId="0" borderId="17" xfId="3" applyFont="1" applyBorder="1" applyAlignment="1">
      <alignment horizontal="center"/>
    </xf>
    <xf numFmtId="0" fontId="24" fillId="0" borderId="14" xfId="3" applyFont="1" applyBorder="1" applyAlignment="1">
      <alignment horizontal="center"/>
    </xf>
    <xf numFmtId="0" fontId="24" fillId="0" borderId="18" xfId="3" applyFont="1" applyBorder="1" applyAlignment="1">
      <alignment horizontal="center"/>
    </xf>
    <xf numFmtId="0" fontId="24" fillId="0" borderId="15" xfId="3" applyFont="1" applyBorder="1" applyAlignment="1">
      <alignment horizontal="center"/>
    </xf>
    <xf numFmtId="0" fontId="24" fillId="0" borderId="7" xfId="3" applyFont="1" applyBorder="1" applyAlignment="1">
      <alignment horizontal="center"/>
    </xf>
    <xf numFmtId="0" fontId="31" fillId="0" borderId="0" xfId="2" applyFont="1" applyFill="1" applyAlignment="1" applyProtection="1">
      <alignment horizontal="left" vertical="center"/>
    </xf>
    <xf numFmtId="0" fontId="30" fillId="0" borderId="0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24" fillId="0" borderId="4" xfId="3" applyFont="1" applyBorder="1" applyAlignment="1">
      <alignment horizontal="center" vertical="center"/>
    </xf>
    <xf numFmtId="0" fontId="24" fillId="0" borderId="3" xfId="3" applyFont="1" applyBorder="1" applyAlignment="1">
      <alignment horizontal="center" vertical="center"/>
    </xf>
    <xf numFmtId="0" fontId="24" fillId="0" borderId="2" xfId="3" applyFont="1" applyBorder="1" applyAlignment="1">
      <alignment horizontal="center" vertical="center" wrapText="1"/>
    </xf>
    <xf numFmtId="0" fontId="0" fillId="0" borderId="2" xfId="0" applyBorder="1" applyAlignment="1"/>
    <xf numFmtId="0" fontId="26" fillId="0" borderId="5" xfId="2" applyFill="1" applyBorder="1" applyAlignment="1" applyProtection="1">
      <alignment horizontal="left" vertical="center" wrapText="1"/>
      <protection locked="0"/>
    </xf>
    <xf numFmtId="0" fontId="17" fillId="0" borderId="5" xfId="0" applyFont="1" applyFill="1" applyBorder="1" applyAlignment="1" applyProtection="1">
      <alignment horizontal="left" vertical="center" wrapText="1"/>
      <protection locked="0"/>
    </xf>
    <xf numFmtId="0" fontId="17" fillId="0" borderId="3" xfId="0" applyFont="1" applyFill="1" applyBorder="1" applyAlignment="1" applyProtection="1">
      <alignment horizontal="left" vertical="center" wrapText="1"/>
      <protection locked="0"/>
    </xf>
    <xf numFmtId="0" fontId="9" fillId="6" borderId="2" xfId="0" applyFont="1" applyFill="1" applyBorder="1" applyAlignment="1">
      <alignment horizontal="center" vertical="center"/>
    </xf>
    <xf numFmtId="0" fontId="30" fillId="0" borderId="19" xfId="0" applyFont="1" applyBorder="1" applyAlignment="1" applyProtection="1">
      <alignment horizontal="center" vertical="center" wrapText="1"/>
      <protection locked="0"/>
    </xf>
    <xf numFmtId="0" fontId="30" fillId="0" borderId="20" xfId="0" applyFont="1" applyBorder="1" applyAlignment="1" applyProtection="1">
      <alignment horizontal="center" vertical="center" wrapText="1"/>
      <protection locked="0"/>
    </xf>
    <xf numFmtId="0" fontId="30" fillId="0" borderId="17" xfId="0" applyFont="1" applyBorder="1" applyAlignment="1" applyProtection="1">
      <alignment horizontal="center" vertical="center" wrapText="1"/>
      <protection locked="0"/>
    </xf>
    <xf numFmtId="0" fontId="30" fillId="0" borderId="21" xfId="0" applyFont="1" applyBorder="1" applyAlignment="1" applyProtection="1">
      <alignment horizontal="center" vertical="center" wrapText="1"/>
      <protection locked="0"/>
    </xf>
    <xf numFmtId="0" fontId="30" fillId="0" borderId="22" xfId="0" applyFont="1" applyBorder="1" applyAlignment="1" applyProtection="1">
      <alignment horizontal="center" vertical="center" wrapText="1"/>
      <protection locked="0"/>
    </xf>
    <xf numFmtId="0" fontId="30" fillId="0" borderId="7" xfId="0" applyFont="1" applyBorder="1" applyAlignment="1" applyProtection="1">
      <alignment horizontal="center" vertical="center" wrapText="1"/>
      <protection locked="0"/>
    </xf>
    <xf numFmtId="0" fontId="26" fillId="0" borderId="4" xfId="2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3" xfId="0" applyFont="1" applyBorder="1" applyAlignment="1" applyProtection="1">
      <alignment horizontal="center" vertical="center"/>
      <protection locked="0"/>
    </xf>
    <xf numFmtId="0" fontId="19" fillId="6" borderId="2" xfId="0" applyFont="1" applyFill="1" applyBorder="1" applyAlignment="1">
      <alignment horizontal="center" vertical="center"/>
    </xf>
    <xf numFmtId="0" fontId="30" fillId="3" borderId="2" xfId="0" applyFont="1" applyFill="1" applyBorder="1" applyAlignment="1">
      <alignment horizontal="center" vertical="center"/>
    </xf>
    <xf numFmtId="0" fontId="26" fillId="0" borderId="5" xfId="2" applyBorder="1" applyAlignment="1" applyProtection="1">
      <alignment horizontal="center" vertical="center"/>
      <protection locked="0"/>
    </xf>
    <xf numFmtId="0" fontId="26" fillId="0" borderId="3" xfId="2" applyBorder="1" applyAlignment="1" applyProtection="1">
      <alignment horizontal="center" vertical="center"/>
      <protection locked="0"/>
    </xf>
    <xf numFmtId="0" fontId="30" fillId="0" borderId="4" xfId="0" applyFont="1" applyBorder="1" applyAlignment="1" applyProtection="1">
      <alignment horizontal="center" vertical="center"/>
      <protection locked="0"/>
    </xf>
    <xf numFmtId="0" fontId="12" fillId="0" borderId="0" xfId="0" applyFont="1" applyAlignment="1">
      <alignment horizontal="center"/>
    </xf>
    <xf numFmtId="0" fontId="31" fillId="0" borderId="0" xfId="2" applyFont="1" applyAlignment="1" applyProtection="1">
      <alignment horizontal="center"/>
    </xf>
    <xf numFmtId="0" fontId="30" fillId="2" borderId="14" xfId="0" applyFont="1" applyFill="1" applyBorder="1" applyAlignment="1">
      <alignment horizontal="center" vertical="center" wrapText="1"/>
    </xf>
    <xf numFmtId="0" fontId="30" fillId="2" borderId="0" xfId="0" applyFont="1" applyFill="1" applyBorder="1" applyAlignment="1">
      <alignment horizontal="center" vertical="center" wrapText="1"/>
    </xf>
    <xf numFmtId="164" fontId="3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7" fillId="2" borderId="4" xfId="0" applyFont="1" applyFill="1" applyBorder="1" applyAlignment="1">
      <alignment horizontal="left" vertical="center" wrapText="1"/>
    </xf>
    <xf numFmtId="0" fontId="17" fillId="2" borderId="5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26" fillId="0" borderId="2" xfId="2" applyBorder="1" applyAlignment="1" applyProtection="1">
      <alignment horizontal="center" vertical="center"/>
      <protection locked="0"/>
    </xf>
    <xf numFmtId="0" fontId="17" fillId="0" borderId="3" xfId="0" applyFont="1" applyBorder="1" applyAlignment="1" applyProtection="1">
      <alignment horizontal="center" vertical="center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30" fillId="19" borderId="0" xfId="0" applyFont="1" applyFill="1" applyBorder="1" applyAlignment="1">
      <alignment vertical="center" wrapText="1"/>
    </xf>
    <xf numFmtId="0" fontId="30" fillId="19" borderId="0" xfId="0" applyFont="1" applyFill="1" applyBorder="1" applyAlignment="1">
      <alignment vertical="center"/>
    </xf>
    <xf numFmtId="0" fontId="20" fillId="6" borderId="2" xfId="0" applyFont="1" applyFill="1" applyBorder="1" applyAlignment="1">
      <alignment horizontal="center" vertical="center"/>
    </xf>
    <xf numFmtId="0" fontId="30" fillId="2" borderId="16" xfId="0" applyFont="1" applyFill="1" applyBorder="1" applyAlignment="1">
      <alignment horizontal="center" vertical="center" wrapText="1"/>
    </xf>
    <xf numFmtId="0" fontId="30" fillId="2" borderId="6" xfId="0" applyFont="1" applyFill="1" applyBorder="1" applyAlignment="1">
      <alignment horizontal="center" vertical="center" wrapText="1"/>
    </xf>
    <xf numFmtId="0" fontId="30" fillId="14" borderId="2" xfId="0" applyFont="1" applyFill="1" applyBorder="1" applyAlignment="1">
      <alignment vertical="center" wrapText="1"/>
    </xf>
    <xf numFmtId="0" fontId="30" fillId="14" borderId="2" xfId="0" applyFont="1" applyFill="1" applyBorder="1" applyAlignment="1">
      <alignment vertical="center"/>
    </xf>
    <xf numFmtId="0" fontId="30" fillId="2" borderId="2" xfId="0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1" fontId="17" fillId="0" borderId="3" xfId="0" applyNumberFormat="1" applyFont="1" applyBorder="1" applyAlignment="1" applyProtection="1">
      <alignment horizontal="center" vertical="center"/>
      <protection locked="0"/>
    </xf>
    <xf numFmtId="1" fontId="17" fillId="0" borderId="2" xfId="0" applyNumberFormat="1" applyFont="1" applyBorder="1" applyAlignment="1" applyProtection="1">
      <alignment horizontal="center" vertical="center"/>
      <protection locked="0"/>
    </xf>
    <xf numFmtId="1" fontId="30" fillId="0" borderId="3" xfId="0" applyNumberFormat="1" applyFont="1" applyBorder="1" applyAlignment="1" applyProtection="1">
      <alignment horizontal="center" vertical="center"/>
      <protection locked="0"/>
    </xf>
    <xf numFmtId="1" fontId="30" fillId="0" borderId="2" xfId="0" applyNumberFormat="1" applyFont="1" applyBorder="1" applyAlignment="1" applyProtection="1">
      <alignment horizontal="center" vertical="center"/>
      <protection locked="0"/>
    </xf>
    <xf numFmtId="0" fontId="17" fillId="0" borderId="5" xfId="0" applyFont="1" applyFill="1" applyBorder="1" applyAlignment="1" applyProtection="1">
      <alignment horizontal="center" vertical="center" wrapText="1"/>
      <protection locked="0"/>
    </xf>
    <xf numFmtId="0" fontId="17" fillId="0" borderId="3" xfId="0" applyFont="1" applyFill="1" applyBorder="1" applyAlignment="1" applyProtection="1">
      <alignment horizontal="center" vertical="center" wrapText="1"/>
      <protection locked="0"/>
    </xf>
    <xf numFmtId="0" fontId="14" fillId="19" borderId="0" xfId="0" applyFont="1" applyFill="1" applyBorder="1" applyAlignment="1">
      <alignment vertical="center" wrapText="1"/>
    </xf>
    <xf numFmtId="0" fontId="18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/>
    </xf>
    <xf numFmtId="0" fontId="18" fillId="6" borderId="3" xfId="0" applyFont="1" applyFill="1" applyBorder="1" applyAlignment="1">
      <alignment horizontal="center" vertical="center"/>
    </xf>
    <xf numFmtId="0" fontId="12" fillId="0" borderId="8" xfId="0" applyFont="1" applyBorder="1" applyAlignment="1">
      <alignment horizontal="right"/>
    </xf>
    <xf numFmtId="0" fontId="12" fillId="0" borderId="20" xfId="0" applyFont="1" applyBorder="1" applyAlignment="1">
      <alignment horizontal="right"/>
    </xf>
    <xf numFmtId="0" fontId="33" fillId="6" borderId="2" xfId="0" applyFont="1" applyFill="1" applyBorder="1" applyAlignment="1">
      <alignment horizontal="left" vertical="center"/>
    </xf>
    <xf numFmtId="0" fontId="33" fillId="6" borderId="3" xfId="0" applyFont="1" applyFill="1" applyBorder="1" applyAlignment="1">
      <alignment horizontal="left" vertical="center"/>
    </xf>
    <xf numFmtId="0" fontId="12" fillId="13" borderId="4" xfId="0" applyFont="1" applyFill="1" applyBorder="1" applyAlignment="1">
      <alignment horizontal="center" vertical="center"/>
    </xf>
    <xf numFmtId="0" fontId="12" fillId="13" borderId="5" xfId="0" applyFont="1" applyFill="1" applyBorder="1" applyAlignment="1">
      <alignment horizontal="center" vertical="center"/>
    </xf>
    <xf numFmtId="0" fontId="12" fillId="13" borderId="3" xfId="0" applyFont="1" applyFill="1" applyBorder="1" applyAlignment="1">
      <alignment horizontal="center" vertical="center"/>
    </xf>
    <xf numFmtId="0" fontId="12" fillId="18" borderId="2" xfId="0" applyFont="1" applyFill="1" applyBorder="1" applyAlignment="1">
      <alignment horizontal="center" vertical="center"/>
    </xf>
    <xf numFmtId="0" fontId="12" fillId="18" borderId="4" xfId="0" applyFont="1" applyFill="1" applyBorder="1" applyAlignment="1">
      <alignment horizontal="center" vertical="center"/>
    </xf>
    <xf numFmtId="0" fontId="12" fillId="18" borderId="5" xfId="0" applyFont="1" applyFill="1" applyBorder="1" applyAlignment="1">
      <alignment horizontal="center" vertical="center"/>
    </xf>
    <xf numFmtId="0" fontId="12" fillId="18" borderId="3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left" vertical="center"/>
    </xf>
    <xf numFmtId="0" fontId="33" fillId="6" borderId="4" xfId="0" applyFont="1" applyFill="1" applyBorder="1" applyAlignment="1">
      <alignment horizontal="left" vertical="center"/>
    </xf>
    <xf numFmtId="0" fontId="33" fillId="6" borderId="5" xfId="0" applyFont="1" applyFill="1" applyBorder="1" applyAlignment="1">
      <alignment horizontal="left" vertical="center"/>
    </xf>
    <xf numFmtId="0" fontId="33" fillId="6" borderId="17" xfId="0" applyFont="1" applyFill="1" applyBorder="1" applyAlignment="1">
      <alignment horizontal="left" vertical="center"/>
    </xf>
    <xf numFmtId="0" fontId="12" fillId="0" borderId="8" xfId="0" applyFont="1" applyBorder="1" applyAlignment="1">
      <alignment horizontal="center"/>
    </xf>
    <xf numFmtId="0" fontId="12" fillId="0" borderId="20" xfId="0" applyFont="1" applyBorder="1" applyAlignment="1">
      <alignment horizontal="center"/>
    </xf>
    <xf numFmtId="0" fontId="12" fillId="0" borderId="18" xfId="0" applyFont="1" applyBorder="1" applyAlignment="1">
      <alignment horizontal="center"/>
    </xf>
    <xf numFmtId="0" fontId="23" fillId="9" borderId="9" xfId="0" applyFont="1" applyFill="1" applyBorder="1" applyAlignment="1">
      <alignment horizontal="center" vertical="center"/>
    </xf>
    <xf numFmtId="0" fontId="23" fillId="9" borderId="6" xfId="0" applyFont="1" applyFill="1" applyBorder="1" applyAlignment="1">
      <alignment horizontal="center" vertical="center"/>
    </xf>
    <xf numFmtId="0" fontId="16" fillId="9" borderId="14" xfId="0" applyFont="1" applyFill="1" applyBorder="1" applyAlignment="1">
      <alignment horizontal="center" vertical="center" wrapText="1"/>
    </xf>
    <xf numFmtId="0" fontId="16" fillId="9" borderId="15" xfId="0" applyFont="1" applyFill="1" applyBorder="1" applyAlignment="1">
      <alignment horizontal="center" vertical="center" wrapText="1"/>
    </xf>
    <xf numFmtId="0" fontId="16" fillId="9" borderId="6" xfId="0" applyFont="1" applyFill="1" applyBorder="1" applyAlignment="1">
      <alignment horizontal="center" vertical="center" wrapText="1"/>
    </xf>
    <xf numFmtId="0" fontId="16" fillId="9" borderId="2" xfId="0" applyFont="1" applyFill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/>
    </xf>
    <xf numFmtId="0" fontId="32" fillId="0" borderId="10" xfId="0" applyFont="1" applyBorder="1" applyAlignment="1">
      <alignment horizontal="center" vertical="center"/>
    </xf>
    <xf numFmtId="0" fontId="22" fillId="21" borderId="2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/>
    </xf>
    <xf numFmtId="0" fontId="22" fillId="9" borderId="17" xfId="0" applyFont="1" applyFill="1" applyBorder="1" applyAlignment="1">
      <alignment horizontal="center" vertical="center"/>
    </xf>
    <xf numFmtId="0" fontId="22" fillId="9" borderId="22" xfId="0" applyFont="1" applyFill="1" applyBorder="1" applyAlignment="1">
      <alignment horizontal="center" vertical="center"/>
    </xf>
    <xf numFmtId="0" fontId="22" fillId="9" borderId="7" xfId="0" applyFont="1" applyFill="1" applyBorder="1" applyAlignment="1">
      <alignment horizontal="center" vertical="center"/>
    </xf>
    <xf numFmtId="0" fontId="22" fillId="9" borderId="20" xfId="0" applyFont="1" applyFill="1" applyBorder="1" applyAlignment="1">
      <alignment horizontal="center" vertical="center" wrapText="1"/>
    </xf>
    <xf numFmtId="0" fontId="22" fillId="9" borderId="17" xfId="0" applyFont="1" applyFill="1" applyBorder="1" applyAlignment="1">
      <alignment horizontal="center" vertical="center" wrapText="1"/>
    </xf>
    <xf numFmtId="0" fontId="22" fillId="9" borderId="22" xfId="0" applyFont="1" applyFill="1" applyBorder="1" applyAlignment="1">
      <alignment horizontal="center" vertical="center" wrapText="1"/>
    </xf>
    <xf numFmtId="0" fontId="22" fillId="9" borderId="7" xfId="0" applyFont="1" applyFill="1" applyBorder="1" applyAlignment="1">
      <alignment horizontal="center" vertical="center" wrapText="1"/>
    </xf>
    <xf numFmtId="0" fontId="30" fillId="6" borderId="8" xfId="0" applyFont="1" applyFill="1" applyBorder="1" applyAlignment="1">
      <alignment horizontal="center"/>
    </xf>
    <xf numFmtId="0" fontId="30" fillId="6" borderId="14" xfId="0" applyFont="1" applyFill="1" applyBorder="1" applyAlignment="1">
      <alignment horizontal="center"/>
    </xf>
    <xf numFmtId="0" fontId="30" fillId="6" borderId="15" xfId="0" applyFont="1" applyFill="1" applyBorder="1" applyAlignment="1">
      <alignment horizontal="center"/>
    </xf>
    <xf numFmtId="0" fontId="12" fillId="0" borderId="17" xfId="0" applyFont="1" applyBorder="1" applyAlignment="1">
      <alignment horizontal="center"/>
    </xf>
    <xf numFmtId="0" fontId="12" fillId="20" borderId="4" xfId="0" applyFont="1" applyFill="1" applyBorder="1" applyAlignment="1">
      <alignment horizontal="center" vertical="center"/>
    </xf>
    <xf numFmtId="0" fontId="12" fillId="20" borderId="5" xfId="0" applyFont="1" applyFill="1" applyBorder="1" applyAlignment="1">
      <alignment horizontal="center" vertical="center"/>
    </xf>
    <xf numFmtId="0" fontId="12" fillId="20" borderId="3" xfId="0" applyFont="1" applyFill="1" applyBorder="1" applyAlignment="1">
      <alignment horizontal="center" vertical="center"/>
    </xf>
    <xf numFmtId="0" fontId="12" fillId="15" borderId="4" xfId="0" applyFont="1" applyFill="1" applyBorder="1" applyAlignment="1">
      <alignment horizontal="center" vertical="center"/>
    </xf>
    <xf numFmtId="0" fontId="12" fillId="15" borderId="5" xfId="0" applyFont="1" applyFill="1" applyBorder="1" applyAlignment="1">
      <alignment horizontal="center" vertical="center"/>
    </xf>
    <xf numFmtId="0" fontId="12" fillId="15" borderId="3" xfId="0" applyFont="1" applyFill="1" applyBorder="1" applyAlignment="1">
      <alignment horizontal="center" vertical="center"/>
    </xf>
    <xf numFmtId="0" fontId="17" fillId="6" borderId="8" xfId="0" applyFont="1" applyFill="1" applyBorder="1" applyAlignment="1">
      <alignment horizontal="center"/>
    </xf>
    <xf numFmtId="0" fontId="17" fillId="6" borderId="9" xfId="0" applyFont="1" applyFill="1" applyBorder="1" applyAlignment="1">
      <alignment horizontal="center"/>
    </xf>
    <xf numFmtId="0" fontId="17" fillId="6" borderId="6" xfId="0" applyFont="1" applyFill="1" applyBorder="1" applyAlignment="1">
      <alignment horizont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30" fillId="6" borderId="9" xfId="0" applyFont="1" applyFill="1" applyBorder="1" applyAlignment="1">
      <alignment horizontal="center"/>
    </xf>
    <xf numFmtId="0" fontId="30" fillId="6" borderId="6" xfId="0" applyFont="1" applyFill="1" applyBorder="1" applyAlignment="1">
      <alignment horizontal="center"/>
    </xf>
    <xf numFmtId="0" fontId="12" fillId="6" borderId="2" xfId="0" applyFont="1" applyFill="1" applyBorder="1" applyAlignment="1">
      <alignment horizontal="center" vertical="center" wrapText="1"/>
    </xf>
    <xf numFmtId="0" fontId="31" fillId="0" borderId="0" xfId="2" applyFont="1" applyBorder="1" applyAlignment="1" applyProtection="1">
      <alignment horizontal="center"/>
    </xf>
    <xf numFmtId="0" fontId="12" fillId="0" borderId="0" xfId="0" applyFont="1" applyBorder="1" applyAlignment="1">
      <alignment horizontal="center"/>
    </xf>
    <xf numFmtId="0" fontId="12" fillId="0" borderId="4" xfId="0" applyFont="1" applyBorder="1" applyAlignment="1">
      <alignment horizontal="right"/>
    </xf>
    <xf numFmtId="0" fontId="12" fillId="0" borderId="5" xfId="0" applyFont="1" applyBorder="1" applyAlignment="1">
      <alignment horizontal="right"/>
    </xf>
    <xf numFmtId="0" fontId="12" fillId="15" borderId="2" xfId="0" applyFont="1" applyFill="1" applyBorder="1" applyAlignment="1">
      <alignment horizontal="center" vertical="center"/>
    </xf>
    <xf numFmtId="0" fontId="16" fillId="9" borderId="9" xfId="0" applyFont="1" applyFill="1" applyBorder="1" applyAlignment="1">
      <alignment horizontal="center" vertical="center" wrapText="1"/>
    </xf>
    <xf numFmtId="0" fontId="10" fillId="13" borderId="2" xfId="0" applyFont="1" applyFill="1" applyBorder="1" applyAlignment="1">
      <alignment horizontal="center" vertical="center"/>
    </xf>
    <xf numFmtId="0" fontId="10" fillId="11" borderId="2" xfId="0" applyFont="1" applyFill="1" applyBorder="1" applyAlignment="1">
      <alignment horizontal="center" vertical="center"/>
    </xf>
    <xf numFmtId="0" fontId="12" fillId="12" borderId="2" xfId="0" applyFont="1" applyFill="1" applyBorder="1" applyAlignment="1">
      <alignment horizontal="center" vertical="center"/>
    </xf>
    <xf numFmtId="0" fontId="23" fillId="9" borderId="18" xfId="0" applyFont="1" applyFill="1" applyBorder="1" applyAlignment="1">
      <alignment horizontal="center" vertical="center"/>
    </xf>
    <xf numFmtId="0" fontId="23" fillId="9" borderId="7" xfId="0" applyFont="1" applyFill="1" applyBorder="1" applyAlignment="1">
      <alignment horizontal="center" vertical="center"/>
    </xf>
    <xf numFmtId="0" fontId="30" fillId="0" borderId="18" xfId="0" applyFont="1" applyBorder="1" applyAlignment="1">
      <alignment horizontal="center"/>
    </xf>
    <xf numFmtId="0" fontId="27" fillId="0" borderId="2" xfId="0" applyFont="1" applyBorder="1" applyAlignment="1" applyProtection="1">
      <alignment horizontal="center" vertical="top" wrapText="1"/>
      <protection locked="0"/>
    </xf>
    <xf numFmtId="0" fontId="3" fillId="18" borderId="14" xfId="0" applyFont="1" applyFill="1" applyBorder="1" applyAlignment="1">
      <alignment horizontal="center" vertical="center"/>
    </xf>
    <xf numFmtId="0" fontId="3" fillId="18" borderId="0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/>
    </xf>
    <xf numFmtId="0" fontId="7" fillId="22" borderId="8" xfId="0" applyFont="1" applyFill="1" applyBorder="1" applyAlignment="1">
      <alignment horizontal="center" vertical="center"/>
    </xf>
    <xf numFmtId="0" fontId="7" fillId="22" borderId="20" xfId="0" applyFont="1" applyFill="1" applyBorder="1" applyAlignment="1">
      <alignment horizontal="center" vertical="center"/>
    </xf>
    <xf numFmtId="0" fontId="3" fillId="15" borderId="14" xfId="0" applyFont="1" applyFill="1" applyBorder="1" applyAlignment="1">
      <alignment horizontal="center" vertical="center"/>
    </xf>
    <xf numFmtId="0" fontId="3" fillId="15" borderId="0" xfId="0" applyFont="1" applyFill="1" applyBorder="1" applyAlignment="1">
      <alignment horizontal="center" vertical="center"/>
    </xf>
    <xf numFmtId="0" fontId="3" fillId="14" borderId="2" xfId="0" applyFont="1" applyFill="1" applyBorder="1" applyAlignment="1">
      <alignment horizontal="center" vertical="center"/>
    </xf>
    <xf numFmtId="0" fontId="7" fillId="7" borderId="2" xfId="0" applyFont="1" applyFill="1" applyBorder="1" applyAlignment="1">
      <alignment horizontal="center" vertical="center"/>
    </xf>
    <xf numFmtId="0" fontId="3" fillId="13" borderId="4" xfId="0" applyFont="1" applyFill="1" applyBorder="1" applyAlignment="1">
      <alignment horizontal="center" vertical="center"/>
    </xf>
    <xf numFmtId="0" fontId="3" fillId="13" borderId="5" xfId="0" applyFont="1" applyFill="1" applyBorder="1" applyAlignment="1">
      <alignment horizontal="center" vertical="center"/>
    </xf>
    <xf numFmtId="0" fontId="3" fillId="13" borderId="3" xfId="0" applyFont="1" applyFill="1" applyBorder="1" applyAlignment="1">
      <alignment horizontal="center" vertical="center"/>
    </xf>
    <xf numFmtId="0" fontId="7" fillId="9" borderId="8" xfId="0" applyFont="1" applyFill="1" applyBorder="1" applyAlignment="1">
      <alignment horizontal="center" vertical="center"/>
    </xf>
    <xf numFmtId="0" fontId="7" fillId="9" borderId="20" xfId="0" applyFont="1" applyFill="1" applyBorder="1" applyAlignment="1">
      <alignment horizontal="center" vertical="center"/>
    </xf>
    <xf numFmtId="0" fontId="27" fillId="0" borderId="14" xfId="0" applyFont="1" applyFill="1" applyBorder="1" applyAlignment="1">
      <alignment horizontal="center"/>
    </xf>
    <xf numFmtId="0" fontId="3" fillId="20" borderId="2" xfId="0" applyFont="1" applyFill="1" applyBorder="1" applyAlignment="1">
      <alignment horizontal="center" vertical="center"/>
    </xf>
    <xf numFmtId="0" fontId="3" fillId="12" borderId="2" xfId="0" applyFont="1" applyFill="1" applyBorder="1" applyAlignment="1">
      <alignment horizontal="center" vertical="center"/>
    </xf>
    <xf numFmtId="0" fontId="3" fillId="13" borderId="2" xfId="0" applyFont="1" applyFill="1" applyBorder="1" applyAlignment="1">
      <alignment horizontal="center" vertical="center"/>
    </xf>
    <xf numFmtId="0" fontId="3" fillId="21" borderId="2" xfId="0" applyFont="1" applyFill="1" applyBorder="1" applyAlignment="1">
      <alignment horizontal="center" vertical="center"/>
    </xf>
    <xf numFmtId="0" fontId="3" fillId="21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/>
    </xf>
    <xf numFmtId="0" fontId="3" fillId="0" borderId="9" xfId="0" applyFont="1" applyFill="1" applyBorder="1" applyAlignment="1">
      <alignment horizontal="center"/>
    </xf>
    <xf numFmtId="0" fontId="3" fillId="18" borderId="2" xfId="0" applyFont="1" applyFill="1" applyBorder="1" applyAlignment="1">
      <alignment horizontal="center" vertical="center"/>
    </xf>
    <xf numFmtId="0" fontId="27" fillId="0" borderId="2" xfId="0" applyFont="1" applyBorder="1" applyAlignment="1" applyProtection="1">
      <alignment horizontal="center" vertical="top"/>
      <protection locked="0"/>
    </xf>
    <xf numFmtId="0" fontId="7" fillId="7" borderId="8" xfId="0" applyFont="1" applyFill="1" applyBorder="1" applyAlignment="1">
      <alignment horizontal="center" vertical="center"/>
    </xf>
    <xf numFmtId="0" fontId="7" fillId="7" borderId="20" xfId="0" applyFont="1" applyFill="1" applyBorder="1" applyAlignment="1">
      <alignment horizontal="center" vertical="center"/>
    </xf>
    <xf numFmtId="0" fontId="7" fillId="22" borderId="2" xfId="0" applyFont="1" applyFill="1" applyBorder="1" applyAlignment="1">
      <alignment horizontal="center" vertical="center"/>
    </xf>
    <xf numFmtId="0" fontId="3" fillId="15" borderId="2" xfId="0" applyFont="1" applyFill="1" applyBorder="1" applyAlignment="1">
      <alignment horizontal="center" vertical="center"/>
    </xf>
    <xf numFmtId="0" fontId="7" fillId="9" borderId="2" xfId="0" applyFont="1" applyFill="1" applyBorder="1" applyAlignment="1">
      <alignment horizontal="center" vertical="center"/>
    </xf>
  </cellXfs>
  <cellStyles count="7">
    <cellStyle name="Estilo 1" xfId="1"/>
    <cellStyle name="Hipervínculo" xfId="2" builtinId="8"/>
    <cellStyle name="Normal" xfId="0" builtinId="0"/>
    <cellStyle name="Normal 2" xfId="3"/>
    <cellStyle name="Normal 3" xfId="4"/>
    <cellStyle name="Normal 4" xfId="5"/>
    <cellStyle name="Porcentual 2" xfId="6"/>
  </cellStyles>
  <dxfs count="2">
    <dxf>
      <font>
        <color theme="0"/>
      </font>
    </dxf>
    <dxf>
      <fill>
        <patternFill>
          <bgColor rgb="FFC0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06/relationships/vbaProject" Target="vbaProject.bin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928-4500-BDFC-76CBA67149E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928-4500-BDFC-76CBA67149E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928-4500-BDFC-76CBA67149E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928-4500-BDFC-76CBA67149E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928-4500-BDFC-76CBA6714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210528"/>
        <c:axId val="197210912"/>
        <c:axId val="0"/>
      </c:bar3DChart>
      <c:catAx>
        <c:axId val="197210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210912"/>
        <c:crosses val="autoZero"/>
        <c:auto val="1"/>
        <c:lblAlgn val="ctr"/>
        <c:lblOffset val="100"/>
        <c:noMultiLvlLbl val="0"/>
      </c:catAx>
      <c:valAx>
        <c:axId val="1972109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210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10"/>
    </mc:Choice>
    <mc:Fallback>
      <c:style val="10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9.439529777628467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ACF-48C6-9286-DE3F07699687}"/>
                </c:ext>
              </c:extLst>
            </c:dLbl>
            <c:dLbl>
              <c:idx val="1"/>
              <c:layout>
                <c:manualLayout>
                  <c:x val="-5.0744970092441541E-2"/>
                  <c:y val="-2.83185893328853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ACF-48C6-9286-DE3F0769968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ACF-48C6-9286-DE3F076996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ACF-48C6-9286-DE3F0769968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marker>
            <c:symbol val="none"/>
          </c:marker>
          <c:dLbls>
            <c:dLbl>
              <c:idx val="2"/>
              <c:layout>
                <c:manualLayout>
                  <c:x val="-3.177814029363777E-2"/>
                  <c:y val="-9.439529777628463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ACF-48C6-9286-DE3F076996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ACF-48C6-9286-DE3F0769968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marker>
            <c:symbol val="none"/>
          </c:marker>
          <c:dLbls>
            <c:dLbl>
              <c:idx val="0"/>
              <c:layout>
                <c:manualLayout>
                  <c:x val="-5.0744970092441541E-2"/>
                  <c:y val="-0.17935106577494084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ACF-48C6-9286-DE3F07699687}"/>
                </c:ext>
              </c:extLst>
            </c:dLbl>
            <c:dLbl>
              <c:idx val="1"/>
              <c:layout>
                <c:manualLayout>
                  <c:x val="-4.8569874932028273E-2"/>
                  <c:y val="-4.247788399932808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ACF-48C6-9286-DE3F07699687}"/>
                </c:ext>
              </c:extLst>
            </c:dLbl>
            <c:dLbl>
              <c:idx val="2"/>
              <c:layout>
                <c:manualLayout>
                  <c:x val="-3.7694399129961934E-2"/>
                  <c:y val="-6.135694355458498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ACF-48C6-9286-DE3F07699687}"/>
                </c:ext>
              </c:extLst>
            </c:dLbl>
            <c:dLbl>
              <c:idx val="3"/>
              <c:layout>
                <c:manualLayout>
                  <c:x val="-3.1049569048567136E-2"/>
                  <c:y val="-6.135694355458500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ACF-48C6-9286-DE3F076996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2ACF-48C6-9286-DE3F0769968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9749949690220207E-2"/>
                  <c:y val="-8.023600310984194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ACF-48C6-9286-DE3F07699687}"/>
                </c:ext>
              </c:extLst>
            </c:dLbl>
            <c:dLbl>
              <c:idx val="1"/>
              <c:layout>
                <c:manualLayout>
                  <c:x val="-4.3817377640193021E-2"/>
                  <c:y val="-9.911506266509888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ACF-48C6-9286-DE3F07699687}"/>
                </c:ext>
              </c:extLst>
            </c:dLbl>
            <c:dLbl>
              <c:idx val="2"/>
              <c:layout>
                <c:manualLayout>
                  <c:x val="-3.177814029363777E-2"/>
                  <c:y val="-0.1510324764420554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ACF-48C6-9286-DE3F0769968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ACF-48C6-9286-DE3F07699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199608"/>
        <c:axId val="198200000"/>
      </c:lineChart>
      <c:catAx>
        <c:axId val="198199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200000"/>
        <c:crosses val="autoZero"/>
        <c:auto val="1"/>
        <c:lblAlgn val="ctr"/>
        <c:lblOffset val="100"/>
        <c:noMultiLvlLbl val="0"/>
      </c:catAx>
      <c:valAx>
        <c:axId val="198200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1996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ESTRATEGICA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9C9F-42F0-9142-C43C5C6D10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9C9F-42F0-9142-C43C5C6D10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584-4AB6-A835-9F0D75C04CCD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9C9F-42F0-9142-C43C5C6D10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9C9F-42F0-9142-C43C5C6D10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9C9F-42F0-9142-C43C5C6D10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9C9F-42F0-9142-C43C5C6D10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7584-4AB6-A835-9F0D75C04CCD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9C9F-42F0-9142-C43C5C6D10E1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9C9F-42F0-9142-C43C5C6D10E1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9C9F-42F0-9142-C43C5C6D10E1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9C9F-42F0-9142-C43C5C6D10E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7584-4AB6-A835-9F0D75C04CC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3.295087095564197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584-4AB6-A835-9F0D75C04CCD}"/>
                </c:ext>
              </c:extLst>
            </c:dLbl>
            <c:dLbl>
              <c:idx val="1"/>
              <c:layout>
                <c:manualLayout>
                  <c:x val="-4.4100140011046743E-2"/>
                  <c:y val="-7.060900919066129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7584-4AB6-A835-9F0D75C04CCD}"/>
                </c:ext>
              </c:extLst>
            </c:dLbl>
            <c:dLbl>
              <c:idx val="2"/>
              <c:layout>
                <c:manualLayout>
                  <c:x val="-4.8569874932028273E-2"/>
                  <c:y val="-2.82436036762645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7584-4AB6-A835-9F0D75C04CCD}"/>
                </c:ext>
              </c:extLst>
            </c:dLbl>
            <c:dLbl>
              <c:idx val="3"/>
              <c:layout>
                <c:manualLayout>
                  <c:x val="-3.9749949690220207E-2"/>
                  <c:y val="-5.17799400731515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7584-4AB6-A835-9F0D75C04CC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7584-4AB6-A835-9F0D75C04CC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200784"/>
        <c:axId val="198688720"/>
      </c:lineChart>
      <c:catAx>
        <c:axId val="198200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88720"/>
        <c:crosses val="autoZero"/>
        <c:auto val="1"/>
        <c:lblAlgn val="ctr"/>
        <c:lblOffset val="100"/>
        <c:noMultiLvlLbl val="0"/>
      </c:catAx>
      <c:valAx>
        <c:axId val="198688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200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GOBIERNO ESCOLAR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355-4D25-9232-3B46130FF30E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355-4D25-9232-3B46130FF3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55-4D25-9232-3B46130FF30E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355-4D25-9232-3B46130FF30E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355-4D25-9232-3B46130FF30E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355-4D25-9232-3B46130FF30E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355-4D25-9232-3B46130FF3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55-4D25-9232-3B46130FF30E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355-4D25-9232-3B46130FF30E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355-4D25-9232-3B46130FF30E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355-4D25-9232-3B46130FF30E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355-4D25-9232-3B46130FF30E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9355-4D25-9232-3B46130FF30E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9355-4D25-9232-3B46130FF3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8689504"/>
        <c:axId val="198689896"/>
      </c:lineChart>
      <c:catAx>
        <c:axId val="198689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89896"/>
        <c:crosses val="autoZero"/>
        <c:auto val="1"/>
        <c:lblAlgn val="ctr"/>
        <c:lblOffset val="100"/>
        <c:noMultiLvlLbl val="0"/>
      </c:catAx>
      <c:valAx>
        <c:axId val="198689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68950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0F5-4DDA-A313-59C51FA41C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0F5-4DDA-A313-59C51FA41C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0F5-4DDA-A313-59C51FA41C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0F5-4DDA-A313-59C51FA41C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F5-4DDA-A313-59C51FA41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690680"/>
        <c:axId val="198691072"/>
        <c:axId val="0"/>
      </c:bar3DChart>
      <c:catAx>
        <c:axId val="198690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91072"/>
        <c:crosses val="autoZero"/>
        <c:auto val="1"/>
        <c:lblAlgn val="ctr"/>
        <c:lblOffset val="100"/>
        <c:noMultiLvlLbl val="0"/>
      </c:catAx>
      <c:valAx>
        <c:axId val="198691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690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567-483E-ABA6-B4E3DD1572C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567-483E-ABA6-B4E3DD1572C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567-483E-ABA6-B4E3DD1572C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567-483E-ABA6-B4E3DD1572C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567-483E-ABA6-B4E3DD1572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691856"/>
        <c:axId val="198692248"/>
        <c:axId val="0"/>
      </c:bar3DChart>
      <c:catAx>
        <c:axId val="19869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692248"/>
        <c:crosses val="autoZero"/>
        <c:auto val="1"/>
        <c:lblAlgn val="ctr"/>
        <c:lblOffset val="100"/>
        <c:noMultiLvlLbl val="0"/>
      </c:catAx>
      <c:valAx>
        <c:axId val="198692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691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Cultura Institucional</a:t>
            </a:r>
          </a:p>
        </c:rich>
      </c:tx>
      <c:layout>
        <c:manualLayout>
          <c:xMode val="edge"/>
          <c:yMode val="edge"/>
          <c:x val="0.14841309823677581"/>
          <c:y val="2.8293593582492331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035-4C92-8F75-1207240C0BD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035-4C92-8F75-1207240C0BD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035-4C92-8F75-1207240C0BD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035-4C92-8F75-1207240C0BD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35-4C92-8F75-1207240C0B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242584"/>
        <c:axId val="199242976"/>
        <c:axId val="0"/>
      </c:bar3DChart>
      <c:catAx>
        <c:axId val="199242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242976"/>
        <c:crosses val="autoZero"/>
        <c:auto val="1"/>
        <c:lblAlgn val="ctr"/>
        <c:lblOffset val="100"/>
        <c:noMultiLvlLbl val="0"/>
      </c:catAx>
      <c:valAx>
        <c:axId val="1992429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2425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CULTURA INSTITUCIONAL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130-4D91-882E-65B2018AD9DF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30-4D91-882E-65B2018AD9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130-4D91-882E-65B2018AD9DF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26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30-4D91-882E-65B2018AD9DF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30-4D91-882E-65B2018AD9DF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94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30-4D91-882E-65B2018AD9DF}"/>
                </c:ext>
              </c:extLst>
            </c:dLbl>
            <c:dLbl>
              <c:idx val="3"/>
              <c:layout>
                <c:manualLayout>
                  <c:x val="-3.9759210547729247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30-4D91-882E-65B2018AD9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130-4D91-882E-65B2018AD9DF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30-4D91-882E-65B2018AD9DF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30-4D91-882E-65B2018AD9DF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30-4D91-882E-65B2018AD9DF}"/>
                </c:ext>
              </c:extLst>
            </c:dLbl>
            <c:dLbl>
              <c:idx val="3"/>
              <c:layout>
                <c:manualLayout>
                  <c:x val="-3.975921054772924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30-4D91-882E-65B2018AD9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130-4D91-882E-65B2018AD9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C130-4D91-882E-65B2018AD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243760"/>
        <c:axId val="199244152"/>
      </c:lineChart>
      <c:catAx>
        <c:axId val="19924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244152"/>
        <c:crosses val="autoZero"/>
        <c:auto val="1"/>
        <c:lblAlgn val="ctr"/>
        <c:lblOffset val="100"/>
        <c:noMultiLvlLbl val="0"/>
      </c:catAx>
      <c:valAx>
        <c:axId val="1992441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2437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991-4127-9BDD-C5DA9DB8784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991-4127-9BDD-C5DA9DB8784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991-4127-9BDD-C5DA9DB8784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991-4127-9BDD-C5DA9DB8784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991-4127-9BDD-C5DA9DB878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244936"/>
        <c:axId val="199245328"/>
        <c:axId val="0"/>
      </c:bar3DChart>
      <c:catAx>
        <c:axId val="199244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245328"/>
        <c:crosses val="autoZero"/>
        <c:auto val="1"/>
        <c:lblAlgn val="ctr"/>
        <c:lblOffset val="100"/>
        <c:noMultiLvlLbl val="0"/>
      </c:catAx>
      <c:valAx>
        <c:axId val="1992453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2449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4D3-4EE1-9F12-4DC2D47D718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4D3-4EE1-9F12-4DC2D47D718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4D3-4EE1-9F12-4DC2D47D718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4D3-4EE1-9F12-4DC2D47D718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4D3-4EE1-9F12-4DC2D47D71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100896"/>
        <c:axId val="199101288"/>
        <c:axId val="0"/>
      </c:bar3DChart>
      <c:catAx>
        <c:axId val="199100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101288"/>
        <c:crosses val="autoZero"/>
        <c:auto val="1"/>
        <c:lblAlgn val="ctr"/>
        <c:lblOffset val="100"/>
        <c:noMultiLvlLbl val="0"/>
      </c:catAx>
      <c:valAx>
        <c:axId val="1991012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1008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Clima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Directiva!$B$8</c:f>
              <c:strCache>
                <c:ptCount val="1"/>
                <c:pt idx="0">
                  <c:v>Clima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1CE-444D-BE8B-4E1AC5C66F3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1CE-444D-BE8B-4E1AC5C66F3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1CE-444D-BE8B-4E1AC5C66F3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1CE-444D-BE8B-4E1AC5C66F3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CE-444D-BE8B-4E1AC5C66F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102072"/>
        <c:axId val="199102464"/>
        <c:axId val="0"/>
      </c:bar3DChart>
      <c:catAx>
        <c:axId val="199102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102464"/>
        <c:crosses val="autoZero"/>
        <c:auto val="1"/>
        <c:lblAlgn val="ctr"/>
        <c:lblOffset val="100"/>
        <c:noMultiLvlLbl val="0"/>
      </c:catAx>
      <c:valAx>
        <c:axId val="1991024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1020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94F0-4CCF-9F58-8CDBA9524A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94F0-4CCF-9F58-8CDBA9524A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94F0-4CCF-9F58-8CDBA9524A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94F0-4CCF-9F58-8CDBA9524A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Directiva!$H$4:$K$4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4F0-4CCF-9F58-8CDBA9524A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214096"/>
        <c:axId val="198061456"/>
        <c:axId val="0"/>
      </c:bar3DChart>
      <c:catAx>
        <c:axId val="197214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061456"/>
        <c:crosses val="autoZero"/>
        <c:auto val="1"/>
        <c:lblAlgn val="ctr"/>
        <c:lblOffset val="100"/>
        <c:noMultiLvlLbl val="0"/>
      </c:catAx>
      <c:valAx>
        <c:axId val="19806145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2140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CLIMA ESCOLAR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"/>
          <c:y val="0.20627402371429385"/>
          <c:w val="0.95330945553711588"/>
          <c:h val="0.4980167912535674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137C-4B19-B783-0BC143660B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137C-4B19-B783-0BC143660B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2D-4C4D-B7D0-C6CA3D84A707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137C-4B19-B783-0BC143660B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137C-4B19-B783-0BC143660B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137C-4B19-B783-0BC143660B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137C-4B19-B783-0BC143660B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82D-4C4D-B7D0-C6CA3D84A707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137C-4B19-B783-0BC143660BA3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137C-4B19-B783-0BC143660BA3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137C-4B19-B783-0BC143660BA3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137C-4B19-B783-0BC143660BA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82D-4C4D-B7D0-C6CA3D84A70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282D-4C4D-B7D0-C6CA3D84A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103640"/>
        <c:axId val="199104032"/>
      </c:lineChart>
      <c:catAx>
        <c:axId val="199103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104032"/>
        <c:crosses val="autoZero"/>
        <c:auto val="1"/>
        <c:lblAlgn val="ctr"/>
        <c:lblOffset val="100"/>
        <c:noMultiLvlLbl val="0"/>
      </c:catAx>
      <c:valAx>
        <c:axId val="19910403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1036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1AD-4570-9817-E1985C568A7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1AD-4570-9817-E1985C568A7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1AD-4570-9817-E1985C568A7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1AD-4570-9817-E1985C568A7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Directiva!$C$9:$F$9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1AD-4570-9817-E1985C568A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104424"/>
        <c:axId val="199425920"/>
        <c:axId val="0"/>
      </c:bar3DChart>
      <c:catAx>
        <c:axId val="199104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425920"/>
        <c:crosses val="autoZero"/>
        <c:auto val="1"/>
        <c:lblAlgn val="ctr"/>
        <c:lblOffset val="100"/>
        <c:noMultiLvlLbl val="0"/>
      </c:catAx>
      <c:valAx>
        <c:axId val="199425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1044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130-485D-914B-93A022986BB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130-485D-914B-93A022986BB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130-485D-914B-93A022986BB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130-485D-914B-93A022986BB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Directiva!$H$9:$K$9</c:f>
              <c:numCache>
                <c:formatCode>0%</c:formatCode>
                <c:ptCount val="4"/>
                <c:pt idx="0">
                  <c:v>0</c:v>
                </c:pt>
                <c:pt idx="1">
                  <c:v>0.5</c:v>
                </c:pt>
                <c:pt idx="2">
                  <c:v>0.5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30-485D-914B-93A022986B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426704"/>
        <c:axId val="199427096"/>
        <c:axId val="0"/>
      </c:bar3DChart>
      <c:catAx>
        <c:axId val="199426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427096"/>
        <c:crosses val="autoZero"/>
        <c:auto val="1"/>
        <c:lblAlgn val="ctr"/>
        <c:lblOffset val="100"/>
        <c:noMultiLvlLbl val="0"/>
      </c:catAx>
      <c:valAx>
        <c:axId val="199427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426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Directiva!$B$9</c:f>
              <c:strCache>
                <c:ptCount val="1"/>
                <c:pt idx="0">
                  <c:v>Relaciones Con El Entorno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A1A-47F5-A975-44F4449CB00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A1A-47F5-A975-44F4449CB0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A1A-47F5-A975-44F4449CB0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A1A-47F5-A975-44F4449CB0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Directiva!$M$9:$P$9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A1A-47F5-A975-44F4449CB0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427880"/>
        <c:axId val="199428272"/>
        <c:axId val="0"/>
      </c:bar3DChart>
      <c:catAx>
        <c:axId val="199427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428272"/>
        <c:crosses val="autoZero"/>
        <c:auto val="1"/>
        <c:lblAlgn val="ctr"/>
        <c:lblOffset val="100"/>
        <c:noMultiLvlLbl val="0"/>
      </c:catAx>
      <c:valAx>
        <c:axId val="199428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427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RELACIONES CON EL ENTORNO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8867927642900618E-2"/>
          <c:y val="0.19811231702549267"/>
          <c:w val="0.95387839909513183"/>
          <c:h val="0.49490711354044803"/>
        </c:manualLayout>
      </c:layout>
      <c:lineChart>
        <c:grouping val="standard"/>
        <c:varyColors val="0"/>
        <c:ser>
          <c:idx val="2"/>
          <c:order val="0"/>
          <c:tx>
            <c:strRef>
              <c:f>Directiva!$C$2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2DF-4AD7-B3FC-147B4387FAA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2DF-4AD7-B3FC-147B4387FAA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2D-4E4B-B5A2-476EB69FA564}"/>
            </c:ext>
          </c:extLst>
        </c:ser>
        <c:ser>
          <c:idx val="0"/>
          <c:order val="1"/>
          <c:tx>
            <c:strRef>
              <c:f>Directiva!$H$2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2DF-4AD7-B3FC-147B4387FAA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2DF-4AD7-B3FC-147B4387FAA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F2DF-4AD7-B3FC-147B4387FAA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F2DF-4AD7-B3FC-147B4387FAA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32D-4E4B-B5A2-476EB69FA564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F2DF-4AD7-B3FC-147B4387FAAC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F2DF-4AD7-B3FC-147B4387FAAC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F2DF-4AD7-B3FC-147B4387FAAC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F2DF-4AD7-B3FC-147B4387FAA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Directiva!$M$8:$P$8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0.44444444444444442</c:v>
                </c:pt>
                <c:pt idx="3">
                  <c:v>0.55555555555555558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032D-4E4B-B5A2-476EB69FA564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032D-4E4B-B5A2-476EB69FA5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429056"/>
        <c:axId val="199429448"/>
      </c:lineChart>
      <c:catAx>
        <c:axId val="199429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429448"/>
        <c:crosses val="autoZero"/>
        <c:auto val="1"/>
        <c:lblAlgn val="ctr"/>
        <c:lblOffset val="100"/>
        <c:noMultiLvlLbl val="0"/>
      </c:catAx>
      <c:valAx>
        <c:axId val="199429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42905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D64-4C88-A49B-BB1627BE97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D64-4C88-A49B-BB1627BE97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D64-4C88-A49B-BB1627BE97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D64-4C88-A49B-BB1627BE97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D64-4C88-A49B-BB1627BE97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737624"/>
        <c:axId val="199738016"/>
        <c:axId val="0"/>
      </c:bar3DChart>
      <c:catAx>
        <c:axId val="1997376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738016"/>
        <c:crosses val="autoZero"/>
        <c:auto val="1"/>
        <c:lblAlgn val="ctr"/>
        <c:lblOffset val="100"/>
        <c:noMultiLvlLbl val="0"/>
      </c:catAx>
      <c:valAx>
        <c:axId val="199738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737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Gestión Estrategica</a:t>
            </a:r>
          </a:p>
        </c:rich>
      </c:tx>
      <c:layout>
        <c:manualLayout>
          <c:xMode val="edge"/>
          <c:yMode val="edge"/>
          <c:x val="0.1629599440773421"/>
          <c:y val="4.629626559837915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6.1111086166636776E-2"/>
          <c:y val="0.19432888597258677"/>
          <c:w val="0.93888888888888888"/>
          <c:h val="0.68969123651210262"/>
        </c:manualLayout>
      </c:layout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05C0-4C3F-A48A-6EEC236784B4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05C0-4C3F-A48A-6EEC236784B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C0-4C3F-A48A-6EEC236784B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C0-4C3F-A48A-6EEC236784B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C0-4C3F-A48A-6EEC236784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738800"/>
        <c:axId val="199739192"/>
        <c:axId val="0"/>
      </c:bar3DChart>
      <c:catAx>
        <c:axId val="199738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739192"/>
        <c:crosses val="autoZero"/>
        <c:auto val="1"/>
        <c:lblAlgn val="ctr"/>
        <c:lblOffset val="100"/>
        <c:noMultiLvlLbl val="0"/>
      </c:catAx>
      <c:valAx>
        <c:axId val="199739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738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122D-402E-A8C3-3CE378EC3188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122D-402E-A8C3-3CE378EC318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22D-402E-A8C3-3CE378EC318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22D-402E-A8C3-3CE378EC318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22D-402E-A8C3-3CE378EC31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9739976"/>
        <c:axId val="199740368"/>
        <c:axId val="0"/>
      </c:bar3DChart>
      <c:catAx>
        <c:axId val="199739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9740368"/>
        <c:crosses val="autoZero"/>
        <c:auto val="1"/>
        <c:lblAlgn val="ctr"/>
        <c:lblOffset val="100"/>
        <c:noMultiLvlLbl val="0"/>
      </c:catAx>
      <c:valAx>
        <c:axId val="199740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9739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Cultura Institucional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3E60-4FF3-97B0-EBB355469F97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3E60-4FF3-97B0-EBB355469F97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E60-4FF3-97B0-EBB355469F9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E60-4FF3-97B0-EBB355469F9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E60-4FF3-97B0-EBB355469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249256"/>
        <c:axId val="200249648"/>
        <c:axId val="0"/>
      </c:bar3DChart>
      <c:catAx>
        <c:axId val="2002492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249648"/>
        <c:crosses val="autoZero"/>
        <c:auto val="1"/>
        <c:lblAlgn val="ctr"/>
        <c:lblOffset val="100"/>
        <c:noMultiLvlLbl val="0"/>
      </c:catAx>
      <c:valAx>
        <c:axId val="200249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249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Clima Escolar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CA61-413C-A173-92F6E858C6EA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CA61-413C-A173-92F6E858C6E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A61-413C-A173-92F6E858C6E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A61-413C-A173-92F6E858C6E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A61-413C-A173-92F6E858C6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250432"/>
        <c:axId val="200250824"/>
        <c:axId val="0"/>
      </c:bar3DChart>
      <c:catAx>
        <c:axId val="2002504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250824"/>
        <c:crosses val="autoZero"/>
        <c:auto val="1"/>
        <c:lblAlgn val="ctr"/>
        <c:lblOffset val="100"/>
        <c:noMultiLvlLbl val="0"/>
      </c:catAx>
      <c:valAx>
        <c:axId val="200250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250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bg1"/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Direccionamiento Estratégico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Directiva!$B$4</c:f>
              <c:strCache>
                <c:ptCount val="1"/>
                <c:pt idx="0">
                  <c:v>Direccionamiento Estratégico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E05-4085-920A-C15D0517631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E05-4085-920A-C15D0517631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E05-4085-920A-C15D0517631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E05-4085-920A-C15D0517631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05-4085-920A-C15D05176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663880"/>
        <c:axId val="197668360"/>
        <c:axId val="0"/>
      </c:bar3DChart>
      <c:catAx>
        <c:axId val="1976638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668360"/>
        <c:crosses val="autoZero"/>
        <c:auto val="1"/>
        <c:lblAlgn val="ctr"/>
        <c:lblOffset val="100"/>
        <c:noMultiLvlLbl val="0"/>
      </c:catAx>
      <c:valAx>
        <c:axId val="19766836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663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Relaciones con el entorno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0-6DC9-4780-B396-29E60A21FF06}"/>
              </c:ext>
            </c:extLst>
          </c:dPt>
          <c:dPt>
            <c:idx val="1"/>
            <c:invertIfNegative val="0"/>
            <c:bubble3D val="0"/>
            <c:spPr>
              <a:solidFill>
                <a:srgbClr val="CC0000"/>
              </a:solidFill>
            </c:spPr>
            <c:extLst>
              <c:ext xmlns:c16="http://schemas.microsoft.com/office/drawing/2014/chart" uri="{C3380CC4-5D6E-409C-BE32-E72D297353CC}">
                <c16:uniqueId val="{00000001-6DC9-4780-B396-29E60A21FF0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DC9-4780-B396-29E60A21FF0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DC9-4780-B396-29E60A21FF0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Directiva!$R$9:$U$9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DC9-4780-B396-29E60A21FF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251608"/>
        <c:axId val="200252000"/>
        <c:axId val="0"/>
      </c:bar3DChart>
      <c:catAx>
        <c:axId val="20025160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252000"/>
        <c:crosses val="autoZero"/>
        <c:auto val="1"/>
        <c:lblAlgn val="ctr"/>
        <c:lblOffset val="100"/>
        <c:noMultiLvlLbl val="0"/>
      </c:catAx>
      <c:valAx>
        <c:axId val="200252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251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D03-4982-898C-8EAE0B98AAB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D03-4982-898C-8EAE0B98AAB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D03-4982-898C-8EAE0B98AA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D03-4982-898C-8EAE0B98AAB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03-4982-898C-8EAE0B98AA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252784"/>
        <c:axId val="197801720"/>
        <c:axId val="0"/>
      </c:bar3DChart>
      <c:catAx>
        <c:axId val="200252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801720"/>
        <c:crosses val="autoZero"/>
        <c:auto val="1"/>
        <c:lblAlgn val="ctr"/>
        <c:lblOffset val="100"/>
        <c:noMultiLvlLbl val="0"/>
      </c:catAx>
      <c:valAx>
        <c:axId val="1978017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252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417-4A3A-9173-66721F3C370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417-4A3A-9173-66721F3C37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417-4A3A-9173-66721F3C370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417-4A3A-9173-66721F3C370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417-4A3A-9173-66721F3C37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802504"/>
        <c:axId val="197802896"/>
        <c:axId val="0"/>
      </c:bar3DChart>
      <c:catAx>
        <c:axId val="197802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802896"/>
        <c:crosses val="autoZero"/>
        <c:auto val="1"/>
        <c:lblAlgn val="ctr"/>
        <c:lblOffset val="100"/>
        <c:noMultiLvlLbl val="0"/>
      </c:catAx>
      <c:valAx>
        <c:axId val="197802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802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Academica!$B$4</c:f>
              <c:strCache>
                <c:ptCount val="1"/>
                <c:pt idx="0">
                  <c:v>Diseño pedagogico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6B5-4430-A785-E273A1C2979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6B5-4430-A785-E273A1C2979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6B5-4430-A785-E273A1C2979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6B5-4430-A785-E273A1C2979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6B5-4430-A785-E273A1C2979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803680"/>
        <c:axId val="197804072"/>
        <c:axId val="0"/>
      </c:bar3DChart>
      <c:catAx>
        <c:axId val="197803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804072"/>
        <c:crosses val="autoZero"/>
        <c:auto val="1"/>
        <c:lblAlgn val="ctr"/>
        <c:lblOffset val="100"/>
        <c:noMultiLvlLbl val="0"/>
      </c:catAx>
      <c:valAx>
        <c:axId val="197804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803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D9-49D9-9F08-7A1E8600360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D9-49D9-9F08-7A1E8600360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D9-49D9-9F08-7A1E8600360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D9-49D9-9F08-7A1E8600360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D9-49D9-9F08-7A1E860036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7804856"/>
        <c:axId val="197805248"/>
        <c:axId val="0"/>
      </c:bar3DChart>
      <c:catAx>
        <c:axId val="197804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805248"/>
        <c:crosses val="autoZero"/>
        <c:auto val="1"/>
        <c:lblAlgn val="ctr"/>
        <c:lblOffset val="100"/>
        <c:noMultiLvlLbl val="0"/>
      </c:catAx>
      <c:valAx>
        <c:axId val="197805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7804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5BA-4B24-9285-C3F86A5CAFD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5BA-4B24-9285-C3F86A5CAFD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5BA-4B24-9285-C3F86A5CAFD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5BA-4B24-9285-C3F86A5CAFD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5BA-4B24-9285-C3F86A5CAF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227624"/>
        <c:axId val="203228016"/>
        <c:axId val="0"/>
      </c:bar3DChart>
      <c:catAx>
        <c:axId val="203227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228016"/>
        <c:crosses val="autoZero"/>
        <c:auto val="1"/>
        <c:lblAlgn val="ctr"/>
        <c:lblOffset val="100"/>
        <c:noMultiLvlLbl val="0"/>
      </c:catAx>
      <c:valAx>
        <c:axId val="203228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2276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Academica!$B$5</c:f>
              <c:strCache>
                <c:ptCount val="1"/>
                <c:pt idx="0">
                  <c:v>Practicas pedagogicas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FB6-41D8-B548-2C5F849E81B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FB6-41D8-B548-2C5F849E81B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FB6-41D8-B548-2C5F849E81B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FB6-41D8-B548-2C5F849E81B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FB6-41D8-B548-2C5F849E81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228800"/>
        <c:axId val="203229192"/>
        <c:axId val="0"/>
      </c:bar3DChart>
      <c:catAx>
        <c:axId val="2032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229192"/>
        <c:crosses val="autoZero"/>
        <c:auto val="1"/>
        <c:lblAlgn val="ctr"/>
        <c:lblOffset val="100"/>
        <c:noMultiLvlLbl val="0"/>
      </c:catAx>
      <c:valAx>
        <c:axId val="203229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228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E5A-49AF-8E1B-655345231B1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E5A-49AF-8E1B-655345231B1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E5A-49AF-8E1B-655345231B1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E5A-49AF-8E1B-655345231B1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E5A-49AF-8E1B-655345231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229976"/>
        <c:axId val="203230368"/>
        <c:axId val="0"/>
      </c:bar3DChart>
      <c:catAx>
        <c:axId val="2032299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230368"/>
        <c:crosses val="autoZero"/>
        <c:auto val="1"/>
        <c:lblAlgn val="ctr"/>
        <c:lblOffset val="100"/>
        <c:noMultiLvlLbl val="0"/>
      </c:catAx>
      <c:valAx>
        <c:axId val="203230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229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BCA-4A57-B1BE-0B18709AE78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BCA-4A57-B1BE-0B18709AE78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BCA-4A57-B1BE-0B18709AE78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BCA-4A57-B1BE-0B18709AE78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BCA-4A57-B1BE-0B18709AE7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456608"/>
        <c:axId val="203457000"/>
        <c:axId val="0"/>
      </c:bar3DChart>
      <c:catAx>
        <c:axId val="20345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457000"/>
        <c:crosses val="autoZero"/>
        <c:auto val="1"/>
        <c:lblAlgn val="ctr"/>
        <c:lblOffset val="100"/>
        <c:noMultiLvlLbl val="0"/>
      </c:catAx>
      <c:valAx>
        <c:axId val="203457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456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Academica!$B$6</c:f>
              <c:strCache>
                <c:ptCount val="1"/>
                <c:pt idx="0">
                  <c:v>Gestion de aula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DA1-4DDE-BBBA-A8340C9D9C3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DA1-4DDE-BBBA-A8340C9D9C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DA1-4DDE-BBBA-A8340C9D9C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DA1-4DDE-BBBA-A8340C9D9C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DA1-4DDE-BBBA-A8340C9D9C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457784"/>
        <c:axId val="203458176"/>
        <c:axId val="0"/>
      </c:bar3DChart>
      <c:catAx>
        <c:axId val="203457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458176"/>
        <c:crosses val="autoZero"/>
        <c:auto val="1"/>
        <c:lblAlgn val="ctr"/>
        <c:lblOffset val="100"/>
        <c:noMultiLvlLbl val="0"/>
      </c:catAx>
      <c:valAx>
        <c:axId val="203458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457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86B-4842-80E5-D35D0D1CC84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86B-4842-80E5-D35D0D1CC84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86B-4842-80E5-D35D0D1CC84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86B-4842-80E5-D35D0D1CC84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6B-4842-80E5-D35D0D1CC8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373136"/>
        <c:axId val="198375568"/>
        <c:axId val="0"/>
      </c:bar3DChart>
      <c:catAx>
        <c:axId val="198373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375568"/>
        <c:crosses val="autoZero"/>
        <c:auto val="1"/>
        <c:lblAlgn val="ctr"/>
        <c:lblOffset val="100"/>
        <c:noMultiLvlLbl val="0"/>
      </c:catAx>
      <c:valAx>
        <c:axId val="198375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373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DIRECCIONAMIENTO ESTRATEGICO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80A-45A6-92ED-D08B398D09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80A-45A6-92ED-D08B398D09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84-4671-83F4-6FF25A3209DF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80A-45A6-92ED-D08B398D09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80A-45A6-92ED-D08B398D093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80A-45A6-92ED-D08B398D093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80A-45A6-92ED-D08B398D09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0.8</c:v>
                </c:pt>
                <c:pt idx="3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784-4671-83F4-6FF25A3209DF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80A-45A6-92ED-D08B398D0937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80A-45A6-92ED-D08B398D0937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80A-45A6-92ED-D08B398D0937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80A-45A6-92ED-D08B398D093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2784-4671-83F4-6FF25A3209DF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076680667771341E-2"/>
                  <c:y val="-8.484849384644278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784-4671-83F4-6FF25A3209DF}"/>
                </c:ext>
              </c:extLst>
            </c:dLbl>
            <c:dLbl>
              <c:idx val="1"/>
              <c:layout>
                <c:manualLayout>
                  <c:x val="-1.9891330875647071E-2"/>
                  <c:y val="-5.18518573506039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784-4671-83F4-6FF25A3209DF}"/>
                </c:ext>
              </c:extLst>
            </c:dLbl>
            <c:dLbl>
              <c:idx val="2"/>
              <c:layout>
                <c:manualLayout>
                  <c:x val="-4.5992472800606289E-2"/>
                  <c:y val="-7.542088341906025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2784-4671-83F4-6FF25A3209DF}"/>
                </c:ext>
              </c:extLst>
            </c:dLbl>
            <c:dLbl>
              <c:idx val="3"/>
              <c:layout>
                <c:manualLayout>
                  <c:x val="-3.7292092158953211E-2"/>
                  <c:y val="-8.9562299060134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2784-4671-83F4-6FF25A3209DF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2784-4671-83F4-6FF25A3209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458960"/>
        <c:axId val="203459352"/>
      </c:lineChart>
      <c:catAx>
        <c:axId val="20345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459352"/>
        <c:crosses val="autoZero"/>
        <c:auto val="1"/>
        <c:lblAlgn val="ctr"/>
        <c:lblOffset val="100"/>
        <c:noMultiLvlLbl val="0"/>
      </c:catAx>
      <c:valAx>
        <c:axId val="203459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458960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PRACTICAS PEDAGOGICAS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E647-4DA3-B930-A5729F2BAB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E647-4DA3-B930-A5729F2BAB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D-470E-B8E7-22507717CD63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E647-4DA3-B930-A5729F2BAB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E647-4DA3-B930-A5729F2BAB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E647-4DA3-B930-A5729F2BAB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E647-4DA3-B930-A5729F2BAB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16D-470E-B8E7-22507717CD63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E647-4DA3-B930-A5729F2BAB8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E647-4DA3-B930-A5729F2BAB8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E647-4DA3-B930-A5729F2BAB8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E647-4DA3-B930-A5729F2BAB8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16D-470E-B8E7-22507717CD63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2"/>
              <c:layout>
                <c:manualLayout>
                  <c:x val="-3.5116996998539943E-2"/>
                  <c:y val="-7.9973122511489428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416D-470E-B8E7-22507717CD63}"/>
                </c:ext>
              </c:extLst>
            </c:dLbl>
            <c:dLbl>
              <c:idx val="3"/>
              <c:layout>
                <c:manualLayout>
                  <c:x val="-3.9467187319366485E-2"/>
                  <c:y val="-7.52688211872841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416D-470E-B8E7-22507717CD6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16D-470E-B8E7-22507717CD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460136"/>
        <c:axId val="203709512"/>
      </c:lineChart>
      <c:catAx>
        <c:axId val="20346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709512"/>
        <c:crosses val="autoZero"/>
        <c:auto val="1"/>
        <c:lblAlgn val="ctr"/>
        <c:lblOffset val="100"/>
        <c:noMultiLvlLbl val="0"/>
      </c:catAx>
      <c:valAx>
        <c:axId val="2037095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46013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GESTION DE AULA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3.2626427406199018E-2"/>
          <c:y val="0.2160324992623083"/>
          <c:w val="0.95214790647090808"/>
          <c:h val="0.52854170880943052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D2F-496A-9F27-D580740358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D2F-496A-9F27-D580740358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F-41DF-B5EF-D8D350D8118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D2F-496A-9F27-D580740358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BD2F-496A-9F27-D580740358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D2F-496A-9F27-D580740358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BD2F-496A-9F27-D580740358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Academica!$H$6:$K$6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AEF-41DF-B5EF-D8D350D8118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D2F-496A-9F27-D580740358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D2F-496A-9F27-D580740358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D2F-496A-9F27-D580740358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D2F-496A-9F27-D580740358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AEF-41DF-B5EF-D8D350D8118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3.5116996998539943E-2"/>
                  <c:y val="-7.070742312695906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AAEF-41DF-B5EF-D8D350D8118C}"/>
                </c:ext>
              </c:extLst>
            </c:dLbl>
            <c:dLbl>
              <c:idx val="1"/>
              <c:layout>
                <c:manualLayout>
                  <c:x val="-3.294190183812667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AAEF-41DF-B5EF-D8D350D8118C}"/>
                </c:ext>
              </c:extLst>
            </c:dLbl>
            <c:dLbl>
              <c:idx val="2"/>
              <c:layout>
                <c:manualLayout>
                  <c:x val="-3.2941901838126675E-2"/>
                  <c:y val="-7.0707051961331965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AAEF-41DF-B5EF-D8D350D8118C}"/>
                </c:ext>
              </c:extLst>
            </c:dLbl>
            <c:dLbl>
              <c:idx val="3"/>
              <c:layout>
                <c:manualLayout>
                  <c:x val="-3.9467187319366485E-2"/>
                  <c:y val="-6.127944503315437E-2"/>
                </c:manualLayout>
              </c:layout>
              <c:spPr/>
              <c:txPr>
                <a:bodyPr/>
                <a:lstStyle/>
                <a:p>
                  <a:pPr>
                    <a:defRPr sz="1600" b="1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AAEF-41DF-B5EF-D8D350D8118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AAEF-41DF-B5EF-D8D350D811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710296"/>
        <c:axId val="203710688"/>
      </c:lineChart>
      <c:catAx>
        <c:axId val="2037102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710688"/>
        <c:crosses val="autoZero"/>
        <c:auto val="1"/>
        <c:lblAlgn val="ctr"/>
        <c:lblOffset val="100"/>
        <c:noMultiLvlLbl val="0"/>
      </c:catAx>
      <c:valAx>
        <c:axId val="2037106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71029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817-41C2-98CD-DF1DE784635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817-41C2-98CD-DF1DE784635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817-41C2-98CD-DF1DE784635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817-41C2-98CD-DF1DE784635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817-41C2-98CD-DF1DE78463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711472"/>
        <c:axId val="203711864"/>
        <c:axId val="0"/>
      </c:bar3DChart>
      <c:catAx>
        <c:axId val="2037114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711864"/>
        <c:crosses val="autoZero"/>
        <c:auto val="1"/>
        <c:lblAlgn val="ctr"/>
        <c:lblOffset val="100"/>
        <c:noMultiLvlLbl val="0"/>
      </c:catAx>
      <c:valAx>
        <c:axId val="2037118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71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7BD-4130-ACA7-1741B1E88EA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7BD-4130-ACA7-1741B1E88EA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7BD-4130-ACA7-1741B1E88EA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7BD-4130-ACA7-1741B1E88EA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7BD-4130-ACA7-1741B1E88E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712648"/>
        <c:axId val="203713040"/>
        <c:axId val="0"/>
      </c:bar3DChart>
      <c:catAx>
        <c:axId val="203712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713040"/>
        <c:crosses val="autoZero"/>
        <c:auto val="1"/>
        <c:lblAlgn val="ctr"/>
        <c:lblOffset val="100"/>
        <c:noMultiLvlLbl val="0"/>
      </c:catAx>
      <c:valAx>
        <c:axId val="2037130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71264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Directiva!$B$7</c:f>
              <c:strCache>
                <c:ptCount val="1"/>
                <c:pt idx="0">
                  <c:v>Cultura Institucional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38B-4C11-9E40-FC05A181B70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38B-4C11-9E40-FC05A181B70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38B-4C11-9E40-FC05A181B70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38B-4C11-9E40-FC05A181B70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Directiva!$M$7:$P$7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38B-4C11-9E40-FC05A181B70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964920"/>
        <c:axId val="203965312"/>
        <c:axId val="0"/>
      </c:bar3DChart>
      <c:catAx>
        <c:axId val="203964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965312"/>
        <c:crosses val="autoZero"/>
        <c:auto val="1"/>
        <c:lblAlgn val="ctr"/>
        <c:lblOffset val="100"/>
        <c:noMultiLvlLbl val="0"/>
      </c:catAx>
      <c:valAx>
        <c:axId val="2039653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9649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SEGUIMIENTO ACADEMICO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392604676454595E-2"/>
          <c:y val="0.19756283224672164"/>
          <c:w val="0.95214790647090808"/>
          <c:h val="0.56220147826628364"/>
        </c:manualLayout>
      </c:layout>
      <c:lineChart>
        <c:grouping val="standard"/>
        <c:varyColors val="0"/>
        <c:ser>
          <c:idx val="2"/>
          <c:order val="0"/>
          <c:tx>
            <c:strRef>
              <c:f>Academica!$C$2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A1F1-4916-B038-A0565AAA177C}"/>
                </c:ext>
              </c:extLst>
            </c:dLbl>
            <c:dLbl>
              <c:idx val="1"/>
              <c:layout>
                <c:manualLayout>
                  <c:x val="-5.4444444444444504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A1F1-4916-B038-A0565AAA17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1F1-4916-B038-A0565AAA177C}"/>
            </c:ext>
          </c:extLst>
        </c:ser>
        <c:ser>
          <c:idx val="0"/>
          <c:order val="1"/>
          <c:tx>
            <c:strRef>
              <c:f>Academica!$H$2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467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A1F1-4916-B038-A0565AAA177C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A1F1-4916-B038-A0565AAA177C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200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A1F1-4916-B038-A0565AAA177C}"/>
                </c:ext>
              </c:extLst>
            </c:dLbl>
            <c:dLbl>
              <c:idx val="3"/>
              <c:layout>
                <c:manualLayout>
                  <c:x val="-3.9759210547729268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A1F1-4916-B038-A0565AAA17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Academica!$H$7:$K$7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</c:v>
                </c:pt>
                <c:pt idx="3">
                  <c:v>0.4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1F1-4916-B038-A0565AAA177C}"/>
            </c:ext>
          </c:extLst>
        </c:ser>
        <c:ser>
          <c:idx val="1"/>
          <c:order val="2"/>
          <c:tx>
            <c:strRef>
              <c:f>Academica!$M$2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33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A1F1-4916-B038-A0565AAA177C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A1F1-4916-B038-A0565AAA177C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A1F1-4916-B038-A0565AAA177C}"/>
                </c:ext>
              </c:extLst>
            </c:dLbl>
            <c:dLbl>
              <c:idx val="3"/>
              <c:layout>
                <c:manualLayout>
                  <c:x val="-3.9759210547729268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A1F1-4916-B038-A0565AAA177C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Academica!$M$7:$P$7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0.66666666666666663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A1F1-4916-B038-A0565AAA177C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A1F1-4916-B038-A0565AAA17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966096"/>
        <c:axId val="203966488"/>
      </c:lineChart>
      <c:catAx>
        <c:axId val="2039660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966488"/>
        <c:crosses val="autoZero"/>
        <c:auto val="1"/>
        <c:lblAlgn val="ctr"/>
        <c:lblOffset val="100"/>
        <c:noMultiLvlLbl val="0"/>
      </c:catAx>
      <c:valAx>
        <c:axId val="20396648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96609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Diseño Pedagogico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AC2-4562-9AA7-0E51AE80171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AC2-4562-9AA7-0E51AE80171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AC2-4562-9AA7-0E51AE80171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AC2-4562-9AA7-0E51AE80171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AC2-4562-9AA7-0E51AE8017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3967272"/>
        <c:axId val="203967664"/>
        <c:axId val="0"/>
      </c:bar3DChart>
      <c:catAx>
        <c:axId val="203967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3967664"/>
        <c:crosses val="autoZero"/>
        <c:auto val="1"/>
        <c:lblAlgn val="ctr"/>
        <c:lblOffset val="100"/>
        <c:noMultiLvlLbl val="0"/>
      </c:catAx>
      <c:valAx>
        <c:axId val="20396766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39672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Practicas Pedagogicas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B11-41FB-A7C2-0F433925AE0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B11-41FB-A7C2-0F433925AE0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B11-41FB-A7C2-0F433925AE0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B11-41FB-A7C2-0F433925AE0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B11-41FB-A7C2-0F433925AE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247160"/>
        <c:axId val="204247552"/>
        <c:axId val="0"/>
      </c:bar3DChart>
      <c:catAx>
        <c:axId val="20424716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247552"/>
        <c:crosses val="autoZero"/>
        <c:auto val="1"/>
        <c:lblAlgn val="ctr"/>
        <c:lblOffset val="100"/>
        <c:noMultiLvlLbl val="0"/>
      </c:catAx>
      <c:valAx>
        <c:axId val="204247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247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Gestion de aula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400E-4A11-BCEA-3FD4A52564F7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400E-4A11-BCEA-3FD4A52564F7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0E-4A11-BCEA-3FD4A52564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248336"/>
        <c:axId val="204248728"/>
        <c:axId val="0"/>
      </c:bar3DChart>
      <c:catAx>
        <c:axId val="2042483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248728"/>
        <c:crosses val="autoZero"/>
        <c:auto val="1"/>
        <c:lblAlgn val="ctr"/>
        <c:lblOffset val="100"/>
        <c:noMultiLvlLbl val="0"/>
      </c:catAx>
      <c:valAx>
        <c:axId val="2042487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2483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CC8-49BF-9B04-B5BC95B85BD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CC8-49BF-9B04-B5BC95B85BD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CC8-49BF-9B04-B5BC95B85BD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CC8-49BF-9B04-B5BC95B85BD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Directiva!$H$5:$K$5</c:f>
              <c:numCache>
                <c:formatCode>0%</c:formatCode>
                <c:ptCount val="4"/>
                <c:pt idx="0">
                  <c:v>0</c:v>
                </c:pt>
                <c:pt idx="1">
                  <c:v>0.4</c:v>
                </c:pt>
                <c:pt idx="2">
                  <c:v>0.6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CC8-49BF-9B04-B5BC95B85B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422040"/>
        <c:axId val="197723240"/>
        <c:axId val="0"/>
      </c:bar3DChart>
      <c:catAx>
        <c:axId val="19842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7723240"/>
        <c:crosses val="autoZero"/>
        <c:auto val="1"/>
        <c:lblAlgn val="ctr"/>
        <c:lblOffset val="100"/>
        <c:noMultiLvlLbl val="0"/>
      </c:catAx>
      <c:valAx>
        <c:axId val="19772324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42204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Seguimiento Academico</a:t>
            </a:r>
          </a:p>
        </c:rich>
      </c:tx>
      <c:layout/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536-4F3C-AD3D-A67D1DEAAA6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536-4F3C-AD3D-A67D1DEAAA6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536-4F3C-AD3D-A67D1DEAAA6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536-4F3C-AD3D-A67D1DEAAA6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Academica!$R$7:$U$7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536-4F3C-AD3D-A67D1DEAAA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249512"/>
        <c:axId val="204249904"/>
        <c:axId val="0"/>
      </c:bar3DChart>
      <c:catAx>
        <c:axId val="204249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249904"/>
        <c:crosses val="autoZero"/>
        <c:auto val="1"/>
        <c:lblAlgn val="ctr"/>
        <c:lblOffset val="100"/>
        <c:noMultiLvlLbl val="0"/>
      </c:catAx>
      <c:valAx>
        <c:axId val="2042499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2495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2011.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55D-483B-A736-6AA919446AF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55D-483B-A736-6AA919446AF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55D-483B-A736-6AA919446AF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55D-483B-A736-6AA919446AF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55D-483B-A736-6AA919446A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250688"/>
        <c:axId val="204570024"/>
        <c:axId val="0"/>
      </c:bar3DChart>
      <c:catAx>
        <c:axId val="20425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570024"/>
        <c:crosses val="autoZero"/>
        <c:auto val="1"/>
        <c:lblAlgn val="ctr"/>
        <c:lblOffset val="100"/>
        <c:noMultiLvlLbl val="0"/>
      </c:catAx>
      <c:valAx>
        <c:axId val="204570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2506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2012Apoyo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11E-494B-A1A6-9DBF1EE8824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11E-494B-A1A6-9DBF1EE8824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11E-494B-A1A6-9DBF1EE8824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11E-494B-A1A6-9DBF1EE8824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11E-494B-A1A6-9DBF1EE882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570808"/>
        <c:axId val="204571200"/>
        <c:axId val="0"/>
      </c:bar3DChart>
      <c:catAx>
        <c:axId val="204570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571200"/>
        <c:crosses val="autoZero"/>
        <c:auto val="1"/>
        <c:lblAlgn val="ctr"/>
        <c:lblOffset val="100"/>
        <c:noMultiLvlLbl val="0"/>
      </c:catAx>
      <c:valAx>
        <c:axId val="204571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570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2013.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Admon!$B$4</c:f>
              <c:strCache>
                <c:ptCount val="1"/>
                <c:pt idx="0">
                  <c:v>Apoyo a la gestion académica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5FC7-46FD-9F11-E1242C31130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5FC7-46FD-9F11-E1242C31130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5FC7-46FD-9F11-E1242C31130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5FC7-46FD-9F11-E1242C31130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C7-46FD-9F11-E1242C311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571984"/>
        <c:axId val="204572376"/>
        <c:axId val="0"/>
      </c:bar3DChart>
      <c:catAx>
        <c:axId val="204571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572376"/>
        <c:crosses val="autoZero"/>
        <c:auto val="1"/>
        <c:lblAlgn val="ctr"/>
        <c:lblOffset val="100"/>
        <c:noMultiLvlLbl val="0"/>
      </c:catAx>
      <c:valAx>
        <c:axId val="204572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5719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2011.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F12-4A1F-9FE7-833E01C51DB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F12-4A1F-9FE7-833E01C51DB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F12-4A1F-9FE7-833E01C51DB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12-4A1F-9FE7-833E01C51DB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F12-4A1F-9FE7-833E01C51D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573160"/>
        <c:axId val="204573552"/>
        <c:axId val="0"/>
      </c:bar3DChart>
      <c:catAx>
        <c:axId val="204573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573552"/>
        <c:crosses val="autoZero"/>
        <c:auto val="1"/>
        <c:lblAlgn val="ctr"/>
        <c:lblOffset val="100"/>
        <c:noMultiLvlLbl val="0"/>
      </c:catAx>
      <c:valAx>
        <c:axId val="204573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5731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2012.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11D-418B-9EFC-1AE6CA54E44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11D-418B-9EFC-1AE6CA54E44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11D-418B-9EFC-1AE6CA54E44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11D-418B-9EFC-1AE6CA54E44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11D-418B-9EFC-1AE6CA54E4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868504"/>
        <c:axId val="204868896"/>
        <c:axId val="0"/>
      </c:bar3DChart>
      <c:catAx>
        <c:axId val="2048685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68896"/>
        <c:crosses val="autoZero"/>
        <c:auto val="1"/>
        <c:lblAlgn val="ctr"/>
        <c:lblOffset val="100"/>
        <c:noMultiLvlLbl val="0"/>
      </c:catAx>
      <c:valAx>
        <c:axId val="2048688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685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2013. Administración de la planta fisica y de los recursos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Admon!$B$5</c:f>
              <c:strCache>
                <c:ptCount val="1"/>
                <c:pt idx="0">
                  <c:v>Administración de la planta fisica y de los recursos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02D-4AAA-BA16-45111D4D5F6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02D-4AAA-BA16-45111D4D5F6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02D-4AAA-BA16-45111D4D5F6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02D-4AAA-BA16-45111D4D5F6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Admon!$M$5:$P$5</c:f>
              <c:numCache>
                <c:formatCode>0%</c:formatCode>
                <c:ptCount val="4"/>
                <c:pt idx="0">
                  <c:v>0</c:v>
                </c:pt>
                <c:pt idx="1">
                  <c:v>0.2857142857142857</c:v>
                </c:pt>
                <c:pt idx="2">
                  <c:v>0.7142857142857143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02D-4AAA-BA16-45111D4D5F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869680"/>
        <c:axId val="204870072"/>
        <c:axId val="0"/>
      </c:bar3DChart>
      <c:catAx>
        <c:axId val="2048696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70072"/>
        <c:crosses val="autoZero"/>
        <c:auto val="1"/>
        <c:lblAlgn val="ctr"/>
        <c:lblOffset val="100"/>
        <c:noMultiLvlLbl val="0"/>
      </c:catAx>
      <c:valAx>
        <c:axId val="2048700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696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1.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0A7-40BD-AEDF-52D6ECAAEA8A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0A7-40BD-AEDF-52D6ECAAEA8A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0A7-40BD-AEDF-52D6ECAAEA8A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0A7-40BD-AEDF-52D6ECAAEA8A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A7-40BD-AEDF-52D6ECAAEA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870856"/>
        <c:axId val="204871248"/>
        <c:axId val="0"/>
      </c:bar3DChart>
      <c:catAx>
        <c:axId val="204870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71248"/>
        <c:crosses val="autoZero"/>
        <c:auto val="1"/>
        <c:lblAlgn val="ctr"/>
        <c:lblOffset val="100"/>
        <c:noMultiLvlLbl val="0"/>
      </c:catAx>
      <c:valAx>
        <c:axId val="2048712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708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5D2-4B3F-8B0F-15A1A208AE6D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5D2-4B3F-8B0F-15A1A208AE6D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5D2-4B3F-8B0F-15A1A208AE6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5D2-4B3F-8B0F-15A1A208AE6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5D2-4B3F-8B0F-15A1A208AE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847632"/>
        <c:axId val="204848024"/>
        <c:axId val="0"/>
      </c:bar3DChart>
      <c:catAx>
        <c:axId val="204847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48024"/>
        <c:crosses val="autoZero"/>
        <c:auto val="1"/>
        <c:lblAlgn val="ctr"/>
        <c:lblOffset val="100"/>
        <c:noMultiLvlLbl val="0"/>
      </c:catAx>
      <c:valAx>
        <c:axId val="2048480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476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Admon!$B$6</c:f>
              <c:strCache>
                <c:ptCount val="1"/>
                <c:pt idx="0">
                  <c:v>Administración de servicios complementarios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D39F-4FEA-9ADC-76E23D389D9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D39F-4FEA-9ADC-76E23D389D9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D39F-4FEA-9ADC-76E23D389D9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D39F-4FEA-9ADC-76E23D389D9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39F-4FEA-9ADC-76E23D389D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4848808"/>
        <c:axId val="204849200"/>
        <c:axId val="0"/>
      </c:bar3DChart>
      <c:catAx>
        <c:axId val="204848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49200"/>
        <c:crosses val="autoZero"/>
        <c:auto val="1"/>
        <c:lblAlgn val="ctr"/>
        <c:lblOffset val="100"/>
        <c:noMultiLvlLbl val="0"/>
      </c:catAx>
      <c:valAx>
        <c:axId val="2048492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488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Gestión Estrategica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Directiva!$B$5</c:f>
              <c:strCache>
                <c:ptCount val="1"/>
                <c:pt idx="0">
                  <c:v>Gestión Estratégica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CA5-44CE-866A-83748FD0DF0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CA5-44CE-866A-83748FD0DF0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CA5-44CE-866A-83748FD0DF0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CA5-44CE-866A-83748FD0DF0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CA5-44CE-866A-83748FD0DF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920944"/>
        <c:axId val="161920552"/>
        <c:axId val="0"/>
      </c:bar3DChart>
      <c:catAx>
        <c:axId val="161920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61920552"/>
        <c:crosses val="autoZero"/>
        <c:auto val="1"/>
        <c:lblAlgn val="ctr"/>
        <c:lblOffset val="100"/>
        <c:noMultiLvlLbl val="0"/>
      </c:catAx>
      <c:valAx>
        <c:axId val="1619205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1920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A LA GESTION ACADEMICA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C3E1-448B-86BF-DBC3BEED7B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C3E1-448B-86BF-DBC3BEED7B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C9-4997-8BAC-636A45A32A1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3E1-448B-86BF-DBC3BEED7B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C3E1-448B-86BF-DBC3BEED7B6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3E1-448B-86BF-DBC3BEED7B6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C3E1-448B-86BF-DBC3BEED7B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EC9-4997-8BAC-636A45A32A1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3E1-448B-86BF-DBC3BEED7B6D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C3E1-448B-86BF-DBC3BEED7B6D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3E1-448B-86BF-DBC3BEED7B6D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C3E1-448B-86BF-DBC3BEED7B6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EC9-4997-8BAC-636A45A32A1D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2.8591711517300143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EC9-4997-8BAC-636A45A32A1D}"/>
                </c:ext>
              </c:extLst>
            </c:dLbl>
            <c:dLbl>
              <c:idx val="1"/>
              <c:layout>
                <c:manualLayout>
                  <c:x val="-3.8455682436106538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EC9-4997-8BAC-636A45A32A1D}"/>
                </c:ext>
              </c:extLst>
            </c:dLbl>
            <c:dLbl>
              <c:idx val="3"/>
              <c:layout>
                <c:manualLayout>
                  <c:x val="-2.4241521196473607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EC9-4997-8BAC-636A45A32A1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0-DEC9-4997-8BAC-636A45A32A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849984"/>
        <c:axId val="204850376"/>
      </c:lineChart>
      <c:catAx>
        <c:axId val="204849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4850376"/>
        <c:crosses val="autoZero"/>
        <c:auto val="1"/>
        <c:lblAlgn val="ctr"/>
        <c:lblOffset val="100"/>
        <c:noMultiLvlLbl val="0"/>
      </c:catAx>
      <c:valAx>
        <c:axId val="2048503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499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22" l="0.70000000000000018" r="0.70000000000000018" t="0.75000000000000022" header="0.3000000000000001" footer="0.3000000000000001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ADMINISTRACIÓN DE LA PLANTA FISICA Y DE LOS RECURSOS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7.3888888888888893E-2"/>
                  <c:y val="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39-4B31-AE44-3B6900699CF9}"/>
                </c:ext>
              </c:extLst>
            </c:dLbl>
            <c:dLbl>
              <c:idx val="1"/>
              <c:layout>
                <c:manualLayout>
                  <c:x val="-5.444444444444449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39-4B31-AE44-3B6900699C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139-4B31-AE44-3B6900699CF9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7583333333333398E-2"/>
                  <c:y val="-7.392738889699393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39-4B31-AE44-3B6900699CF9}"/>
                </c:ext>
              </c:extLst>
            </c:dLbl>
            <c:dLbl>
              <c:idx val="1"/>
              <c:layout>
                <c:manualLayout>
                  <c:x val="-7.3138888888888892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39-4B31-AE44-3B6900699CF9}"/>
                </c:ext>
              </c:extLst>
            </c:dLbl>
            <c:dLbl>
              <c:idx val="2"/>
              <c:layout>
                <c:manualLayout>
                  <c:x val="-6.2027777777777779E-2"/>
                  <c:y val="-6.930692709093189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39-4B31-AE44-3B6900699CF9}"/>
                </c:ext>
              </c:extLst>
            </c:dLbl>
            <c:dLbl>
              <c:idx val="3"/>
              <c:layout>
                <c:manualLayout>
                  <c:x val="-3.9759210547729226E-2"/>
                  <c:y val="-0.12727274076966419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39-4B31-AE44-3B6900699C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Admon!$H$5:$K$5</c:f>
              <c:numCache>
                <c:formatCode>0%</c:formatCode>
                <c:ptCount val="4"/>
                <c:pt idx="0">
                  <c:v>0.42857142857142855</c:v>
                </c:pt>
                <c:pt idx="1">
                  <c:v>0.2857142857142857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6139-4B31-AE44-3B6900699CF9}"/>
            </c:ext>
          </c:extLst>
        </c:ser>
        <c:ser>
          <c:idx val="1"/>
          <c:order val="2"/>
          <c:tx>
            <c:strRef>
              <c:f>Directiva!$M$2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layout>
                <c:manualLayout>
                  <c:x val="-6.5866433460414806E-2"/>
                  <c:y val="4.7138052136912684E-3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39-4B31-AE44-3B6900699CF9}"/>
                </c:ext>
              </c:extLst>
            </c:dLbl>
            <c:dLbl>
              <c:idx val="1"/>
              <c:layout>
                <c:manualLayout>
                  <c:x val="-7.8694444444444483E-2"/>
                  <c:y val="-6.468646528486966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39-4B31-AE44-3B6900699CF9}"/>
                </c:ext>
              </c:extLst>
            </c:dLbl>
            <c:dLbl>
              <c:idx val="2"/>
              <c:layout>
                <c:manualLayout>
                  <c:x val="-6.4805555555555561E-2"/>
                  <c:y val="-4.620461806062118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39-4B31-AE44-3B6900699CF9}"/>
                </c:ext>
              </c:extLst>
            </c:dLbl>
            <c:dLbl>
              <c:idx val="3"/>
              <c:layout>
                <c:manualLayout>
                  <c:x val="-3.9759210547729226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39-4B31-AE44-3B6900699C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0.4</c:v>
                </c:pt>
                <c:pt idx="3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6139-4B31-AE44-3B6900699CF9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139-4B31-AE44-3B6900699CF9}"/>
                </c:ext>
              </c:extLst>
            </c:dLbl>
            <c:dLbl>
              <c:idx val="1"/>
              <c:layout>
                <c:manualLayout>
                  <c:x val="-4.6394779771615005E-2"/>
                  <c:y val="-5.994729285868342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139-4B31-AE44-3B6900699CF9}"/>
                </c:ext>
              </c:extLst>
            </c:dLbl>
            <c:dLbl>
              <c:idx val="2"/>
              <c:layout>
                <c:manualLayout>
                  <c:x val="-4.4219684611201737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139-4B31-AE44-3B6900699CF9}"/>
                </c:ext>
              </c:extLst>
            </c:dLbl>
            <c:dLbl>
              <c:idx val="3"/>
              <c:layout>
                <c:manualLayout>
                  <c:x val="-4.2044589450788469E-2"/>
                  <c:y val="-4.611330219898725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139-4B31-AE44-3B6900699CF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139-4B31-AE44-3B6900699C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4851160"/>
        <c:axId val="205236768"/>
      </c:lineChart>
      <c:catAx>
        <c:axId val="204851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236768"/>
        <c:crosses val="autoZero"/>
        <c:auto val="1"/>
        <c:lblAlgn val="ctr"/>
        <c:lblOffset val="100"/>
        <c:noMultiLvlLbl val="0"/>
      </c:catAx>
      <c:valAx>
        <c:axId val="2052367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48511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ADMINISTRACION DE SERVICIOS COMPLEMENTARIOS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202-410C-A3AA-FA309514BB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202-410C-A3AA-FA309514BB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5F6-4908-8CCF-C730FC7712F8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202-410C-A3AA-FA309514BB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202-410C-A3AA-FA309514BB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202-410C-A3AA-FA309514BB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202-410C-A3AA-FA309514BB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Admon!$H$6:$K$6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5F6-4908-8CCF-C730FC7712F8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202-410C-A3AA-FA309514BB54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202-410C-A3AA-FA309514BB54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202-410C-A3AA-FA309514BB5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202-410C-A3AA-FA309514BB54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Admon!$M$6:$P$6</c:f>
              <c:numCache>
                <c:formatCode>0%</c:formatCode>
                <c:ptCount val="4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5F6-4908-8CCF-C730FC7712F8}"/>
            </c:ext>
          </c:extLst>
        </c:ser>
        <c:ser>
          <c:idx val="3"/>
          <c:order val="3"/>
          <c:tx>
            <c:v>AÑO 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5F6-4908-8CCF-C730FC7712F8}"/>
                </c:ext>
              </c:extLst>
            </c:dLbl>
            <c:dLbl>
              <c:idx val="1"/>
              <c:layout>
                <c:manualLayout>
                  <c:x val="-3.5519303969548666E-2"/>
                  <c:y val="-5.185185735060396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5F6-4908-8CCF-C730FC7712F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35F6-4908-8CCF-C730FC771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237552"/>
        <c:axId val="205237944"/>
      </c:lineChart>
      <c:catAx>
        <c:axId val="205237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237944"/>
        <c:crosses val="autoZero"/>
        <c:auto val="1"/>
        <c:lblAlgn val="ctr"/>
        <c:lblOffset val="100"/>
        <c:noMultiLvlLbl val="0"/>
      </c:catAx>
      <c:valAx>
        <c:axId val="2052379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23755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1.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928-4D59-8BDD-C72DD459EEF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928-4D59-8BDD-C72DD459EEF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928-4D59-8BDD-C72DD459EEF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928-4D59-8BDD-C72DD459EEF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928-4D59-8BDD-C72DD459EEF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238728"/>
        <c:axId val="205239120"/>
        <c:axId val="0"/>
      </c:bar3DChart>
      <c:catAx>
        <c:axId val="205238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239120"/>
        <c:crosses val="autoZero"/>
        <c:auto val="1"/>
        <c:lblAlgn val="ctr"/>
        <c:lblOffset val="100"/>
        <c:noMultiLvlLbl val="0"/>
      </c:catAx>
      <c:valAx>
        <c:axId val="205239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238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8DE-42CC-B0A0-62590F6159E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8DE-42CC-B0A0-62590F6159E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8DE-42CC-B0A0-62590F6159E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8DE-42CC-B0A0-62590F6159E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8DE-42CC-B0A0-62590F6159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239904"/>
        <c:axId val="205240296"/>
        <c:axId val="0"/>
      </c:bar3DChart>
      <c:catAx>
        <c:axId val="205239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240296"/>
        <c:crosses val="autoZero"/>
        <c:auto val="1"/>
        <c:lblAlgn val="ctr"/>
        <c:lblOffset val="100"/>
        <c:noMultiLvlLbl val="0"/>
      </c:catAx>
      <c:valAx>
        <c:axId val="2052402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2399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Admon!$B$7</c:f>
              <c:strCache>
                <c:ptCount val="1"/>
                <c:pt idx="0">
                  <c:v>Talento Humano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32D-4108-B850-DAF9B25B89A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32D-4108-B850-DAF9B25B89A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32D-4108-B850-DAF9B25B89A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32D-4108-B850-DAF9B25B89A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32D-4108-B850-DAF9B25B89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80608"/>
        <c:axId val="205681000"/>
        <c:axId val="0"/>
      </c:bar3DChart>
      <c:catAx>
        <c:axId val="205680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1000"/>
        <c:crosses val="autoZero"/>
        <c:auto val="1"/>
        <c:lblAlgn val="ctr"/>
        <c:lblOffset val="100"/>
        <c:noMultiLvlLbl val="0"/>
      </c:catAx>
      <c:valAx>
        <c:axId val="205681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0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TALENTO HUMANO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117-4ED8-BBA4-7EB284E7C1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117-4ED8-BBA4-7EB284E7C1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Admon!$I$5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E4B-4A06-8631-3EE3964660D5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117-4ED8-BBA4-7EB284E7C1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117-4ED8-BBA4-7EB284E7C1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117-4ED8-BBA4-7EB284E7C1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117-4ED8-BBA4-7EB284E7C1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Admon!$H$7:$K$7</c:f>
              <c:numCache>
                <c:formatCode>0%</c:formatCode>
                <c:ptCount val="4"/>
                <c:pt idx="0">
                  <c:v>0</c:v>
                </c:pt>
                <c:pt idx="1">
                  <c:v>0.2</c:v>
                </c:pt>
                <c:pt idx="2">
                  <c:v>0.8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E4B-4A06-8631-3EE3964660D5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117-4ED8-BBA4-7EB284E7C16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117-4ED8-BBA4-7EB284E7C16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117-4ED8-BBA4-7EB284E7C16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117-4ED8-BBA4-7EB284E7C16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Admon!$M$7:$P$7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0.9</c:v>
                </c:pt>
                <c:pt idx="3">
                  <c:v>0.1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FE4B-4A06-8631-3EE3964660D5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4219684611201737E-2"/>
                  <c:y val="-7.530675829977202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E4B-4A06-8631-3EE3964660D5}"/>
                </c:ext>
              </c:extLst>
            </c:dLbl>
            <c:dLbl>
              <c:idx val="1"/>
              <c:layout>
                <c:manualLayout>
                  <c:x val="-9.4181620445894509E-3"/>
                  <c:y val="-6.118674111856476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FE4B-4A06-8631-3EE3964660D5}"/>
                </c:ext>
              </c:extLst>
            </c:dLbl>
            <c:dLbl>
              <c:idx val="2"/>
              <c:layout>
                <c:manualLayout>
                  <c:x val="-4.1925044850633475E-2"/>
                  <c:y val="-9.4133447874715045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FE4B-4A06-8631-3EE3964660D5}"/>
                </c:ext>
              </c:extLst>
            </c:dLbl>
            <c:dLbl>
              <c:idx val="3"/>
              <c:layout>
                <c:manualLayout>
                  <c:x val="-3.3344208809135398E-2"/>
                  <c:y val="-8.9426775480979284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FE4B-4A06-8631-3EE3964660D5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FE4B-4A06-8631-3EE3964660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81784"/>
        <c:axId val="205682176"/>
      </c:lineChart>
      <c:catAx>
        <c:axId val="205681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2176"/>
        <c:crosses val="autoZero"/>
        <c:auto val="1"/>
        <c:lblAlgn val="ctr"/>
        <c:lblOffset val="100"/>
        <c:noMultiLvlLbl val="0"/>
      </c:catAx>
      <c:valAx>
        <c:axId val="205682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17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1.Apoyo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ECB-41D0-AFE6-91629381119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ECB-41D0-AFE6-91629381119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ECB-41D0-AFE6-91629381119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ECB-41D0-AFE6-91629381119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ECB-41D0-AFE6-9162938111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82960"/>
        <c:axId val="205683352"/>
        <c:axId val="0"/>
      </c:bar3DChart>
      <c:catAx>
        <c:axId val="205682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3352"/>
        <c:crosses val="autoZero"/>
        <c:auto val="1"/>
        <c:lblAlgn val="ctr"/>
        <c:lblOffset val="100"/>
        <c:noMultiLvlLbl val="0"/>
      </c:catAx>
      <c:valAx>
        <c:axId val="205683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2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7B0-4D93-BF55-C2B6440E732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7B0-4D93-BF55-C2B6440E732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7B0-4D93-BF55-C2B6440E732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7B0-4D93-BF55-C2B6440E732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7B0-4D93-BF55-C2B6440E73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84136"/>
        <c:axId val="205684528"/>
        <c:axId val="0"/>
      </c:bar3DChart>
      <c:catAx>
        <c:axId val="205684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4528"/>
        <c:crosses val="autoZero"/>
        <c:auto val="1"/>
        <c:lblAlgn val="ctr"/>
        <c:lblOffset val="100"/>
        <c:noMultiLvlLbl val="0"/>
      </c:catAx>
      <c:valAx>
        <c:axId val="205684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4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3.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Admon!$B$8</c:f>
              <c:strCache>
                <c:ptCount val="1"/>
                <c:pt idx="0">
                  <c:v>Apoyo Financiero y Contable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295-445E-9FD2-57755FD615D9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295-445E-9FD2-57755FD615D9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295-445E-9FD2-57755FD615D9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295-445E-9FD2-57755FD615D9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295-445E-9FD2-57755FD615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85704"/>
        <c:axId val="205686096"/>
        <c:axId val="0"/>
      </c:bar3DChart>
      <c:catAx>
        <c:axId val="2056857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6096"/>
        <c:crosses val="autoZero"/>
        <c:auto val="1"/>
        <c:lblAlgn val="ctr"/>
        <c:lblOffset val="100"/>
        <c:noMultiLvlLbl val="0"/>
      </c:catAx>
      <c:valAx>
        <c:axId val="205686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5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A4F-43C8-B3D8-16D45D74844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A4F-43C8-B3D8-16D45D74844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A4F-43C8-B3D8-16D45D74844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A4F-43C8-B3D8-16D45D7484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A4F-43C8-B3D8-16D45D748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919768"/>
        <c:axId val="161922120"/>
        <c:axId val="0"/>
      </c:bar3DChart>
      <c:catAx>
        <c:axId val="1619197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61922120"/>
        <c:crosses val="autoZero"/>
        <c:auto val="1"/>
        <c:lblAlgn val="ctr"/>
        <c:lblOffset val="100"/>
        <c:noMultiLvlLbl val="0"/>
      </c:catAx>
      <c:valAx>
        <c:axId val="1619221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191976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APOYO FINANCIERO Y CONTABLE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Admon!$C$2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AC0-4DD0-95F9-69F0CDB208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AC0-4DD0-95F9-69F0CDB208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Admon!$C$8:$F$8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3B-40B0-8019-6CE60E6433DD}"/>
            </c:ext>
          </c:extLst>
        </c:ser>
        <c:ser>
          <c:idx val="0"/>
          <c:order val="1"/>
          <c:tx>
            <c:strRef>
              <c:f>Admon!$H$2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8AC0-4DD0-95F9-69F0CDB208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8AC0-4DD0-95F9-69F0CDB208E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8AC0-4DD0-95F9-69F0CDB208E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8AC0-4DD0-95F9-69F0CDB208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Admon!$H$8:$K$8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D3B-40B0-8019-6CE60E6433DD}"/>
            </c:ext>
          </c:extLst>
        </c:ser>
        <c:ser>
          <c:idx val="1"/>
          <c:order val="2"/>
          <c:tx>
            <c:strRef>
              <c:f>Admon!$M$2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8AC0-4DD0-95F9-69F0CDB208E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8AC0-4DD0-95F9-69F0CDB208E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8AC0-4DD0-95F9-69F0CDB208E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8AC0-4DD0-95F9-69F0CDB208E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BD3B-40B0-8019-6CE60E6433D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944535073409461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D3B-40B0-8019-6CE60E6433DD}"/>
                </c:ext>
              </c:extLst>
            </c:dLbl>
            <c:dLbl>
              <c:idx val="1"/>
              <c:layout>
                <c:manualLayout>
                  <c:x val="-4.2044589450788469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D3B-40B0-8019-6CE60E6433DD}"/>
                </c:ext>
              </c:extLst>
            </c:dLbl>
            <c:dLbl>
              <c:idx val="2"/>
              <c:layout>
                <c:manualLayout>
                  <c:x val="-5.2920065252854816E-2"/>
                  <c:y val="-5.65656625642951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D3B-40B0-8019-6CE60E6433DD}"/>
                </c:ext>
              </c:extLst>
            </c:dLbl>
            <c:dLbl>
              <c:idx val="3"/>
              <c:layout>
                <c:manualLayout>
                  <c:x val="-5.0744970092441541E-2"/>
                  <c:y val="-6.127946777798645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D3B-40B0-8019-6CE60E6433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BD3B-40B0-8019-6CE60E6433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686488"/>
        <c:axId val="205686880"/>
      </c:lineChart>
      <c:catAx>
        <c:axId val="2056864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5686880"/>
        <c:crosses val="autoZero"/>
        <c:auto val="1"/>
        <c:lblAlgn val="ctr"/>
        <c:lblOffset val="100"/>
        <c:noMultiLvlLbl val="0"/>
      </c:catAx>
      <c:valAx>
        <c:axId val="2056868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648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Apoyo a la gestión académica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6088-4290-8255-EC0235BB3E73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6088-4290-8255-EC0235BB3E73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6088-4290-8255-EC0235BB3E73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6088-4290-8255-EC0235BB3E73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88-4290-8255-EC0235BB3E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5687664"/>
        <c:axId val="206207568"/>
        <c:axId val="0"/>
      </c:bar3DChart>
      <c:catAx>
        <c:axId val="2056876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07568"/>
        <c:crosses val="autoZero"/>
        <c:auto val="1"/>
        <c:lblAlgn val="ctr"/>
        <c:lblOffset val="100"/>
        <c:noMultiLvlLbl val="0"/>
      </c:catAx>
      <c:valAx>
        <c:axId val="2062075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5687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Administración de la planta fisica y de los recursos
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C3F1-4D01-943D-FACC4187DFA1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C3F1-4D01-943D-FACC4187DFA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C3F1-4D01-943D-FACC4187DFA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3F1-4D01-943D-FACC4187DFA1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3F1-4D01-943D-FACC4187DF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08352"/>
        <c:axId val="206208744"/>
        <c:axId val="0"/>
      </c:bar3DChart>
      <c:catAx>
        <c:axId val="206208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08744"/>
        <c:crosses val="autoZero"/>
        <c:auto val="1"/>
        <c:lblAlgn val="ctr"/>
        <c:lblOffset val="100"/>
        <c:noMultiLvlLbl val="0"/>
      </c:catAx>
      <c:valAx>
        <c:axId val="2062087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083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Administración de servicios complementarios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62EF-435C-990B-AEAE6AEB899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62EF-435C-990B-AEAE6AEB899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2EF-435C-990B-AEAE6AEB89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09528"/>
        <c:axId val="206209920"/>
        <c:axId val="0"/>
      </c:bar3DChart>
      <c:catAx>
        <c:axId val="206209528"/>
        <c:scaling>
          <c:orientation val="minMax"/>
        </c:scaling>
        <c:delete val="1"/>
        <c:axPos val="b"/>
        <c:majorTickMark val="out"/>
        <c:minorTickMark val="none"/>
        <c:tickLblPos val="nextTo"/>
        <c:crossAx val="206209920"/>
        <c:crosses val="autoZero"/>
        <c:auto val="1"/>
        <c:lblAlgn val="ctr"/>
        <c:lblOffset val="100"/>
        <c:noMultiLvlLbl val="0"/>
      </c:catAx>
      <c:valAx>
        <c:axId val="20620992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095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Talento Humano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3BE7-4EA7-9522-95201209E17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3BE7-4EA7-9522-95201209E17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E7-4EA7-9522-95201209E1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10704"/>
        <c:axId val="206211096"/>
        <c:axId val="0"/>
      </c:bar3DChart>
      <c:catAx>
        <c:axId val="2062107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11096"/>
        <c:crosses val="autoZero"/>
        <c:auto val="1"/>
        <c:lblAlgn val="ctr"/>
        <c:lblOffset val="100"/>
        <c:noMultiLvlLbl val="0"/>
      </c:catAx>
      <c:valAx>
        <c:axId val="20621109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1070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2014. Apoyo financiero y contable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E51-42F2-834D-36BC80173A4B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E51-42F2-834D-36BC80173A4B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E51-42F2-834D-36BC80173A4B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E51-42F2-834D-36BC80173A4B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Admon!$R$8:$U$8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E51-42F2-834D-36BC80173A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11880"/>
        <c:axId val="206212272"/>
        <c:axId val="0"/>
      </c:bar3DChart>
      <c:catAx>
        <c:axId val="206211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12272"/>
        <c:crosses val="autoZero"/>
        <c:auto val="1"/>
        <c:lblAlgn val="ctr"/>
        <c:lblOffset val="100"/>
        <c:noMultiLvlLbl val="0"/>
      </c:catAx>
      <c:valAx>
        <c:axId val="20621227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1188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1D5A-4919-92E9-0B9B32A6754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1D5A-4919-92E9-0B9B32A6754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1D5A-4919-92E9-0B9B32A6754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1D5A-4919-92E9-0B9B32A6754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D5A-4919-92E9-0B9B32A67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13056"/>
        <c:axId val="206213448"/>
        <c:axId val="0"/>
      </c:bar3DChart>
      <c:catAx>
        <c:axId val="206213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13448"/>
        <c:crosses val="autoZero"/>
        <c:auto val="1"/>
        <c:lblAlgn val="ctr"/>
        <c:lblOffset val="100"/>
        <c:noMultiLvlLbl val="0"/>
      </c:catAx>
      <c:valAx>
        <c:axId val="2062134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130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495-44D0-9980-0A31194EAAC0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495-44D0-9980-0A31194EAAC0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495-44D0-9980-0A31194EAAC0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495-44D0-9980-0A31194EAAC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495-44D0-9980-0A31194EAA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6214232"/>
        <c:axId val="206214624"/>
        <c:axId val="0"/>
      </c:bar3DChart>
      <c:catAx>
        <c:axId val="206214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6214624"/>
        <c:crosses val="autoZero"/>
        <c:auto val="1"/>
        <c:lblAlgn val="ctr"/>
        <c:lblOffset val="100"/>
        <c:noMultiLvlLbl val="0"/>
      </c:catAx>
      <c:valAx>
        <c:axId val="2062146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62142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Comunidad!$B$4</c:f>
              <c:strCache>
                <c:ptCount val="1"/>
                <c:pt idx="0">
                  <c:v>Accesibilidad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A6F4-4F48-91EE-BB0226550B74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A6F4-4F48-91EE-BB0226550B74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A6F4-4F48-91EE-BB0226550B74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A6F4-4F48-91EE-BB0226550B74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F4-4F48-91EE-BB0226550B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04256"/>
        <c:axId val="200504648"/>
        <c:axId val="0"/>
      </c:bar3DChart>
      <c:catAx>
        <c:axId val="200504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04648"/>
        <c:crosses val="autoZero"/>
        <c:auto val="1"/>
        <c:lblAlgn val="ctr"/>
        <c:lblOffset val="100"/>
        <c:noMultiLvlLbl val="0"/>
      </c:catAx>
      <c:valAx>
        <c:axId val="200504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0425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2BB5-491B-A49F-38DBCBC2A1F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2BB5-491B-A49F-38DBCBC2A1F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2BB5-491B-A49F-38DBCBC2A1F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2BB5-491B-A49F-38DBCBC2A1F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BB5-491B-A49F-38DBCBC2A1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05432"/>
        <c:axId val="200505824"/>
        <c:axId val="0"/>
      </c:bar3DChart>
      <c:catAx>
        <c:axId val="200505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05824"/>
        <c:crosses val="autoZero"/>
        <c:auto val="1"/>
        <c:lblAlgn val="ctr"/>
        <c:lblOffset val="100"/>
        <c:noMultiLvlLbl val="0"/>
      </c:catAx>
      <c:valAx>
        <c:axId val="200505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05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F3BD-4EA4-B3AB-5C97A952439E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F3BD-4EA4-B3AB-5C97A952439E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F3BD-4EA4-B3AB-5C97A952439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F3BD-4EA4-B3AB-5C97A952439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Directiva!$H$6:$K$6</c:f>
              <c:numCache>
                <c:formatCode>0%</c:formatCode>
                <c:ptCount val="4"/>
                <c:pt idx="0">
                  <c:v>0</c:v>
                </c:pt>
                <c:pt idx="1">
                  <c:v>0.125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BD-4EA4-B3AB-5C97A95243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61921728"/>
        <c:axId val="198197648"/>
        <c:axId val="0"/>
      </c:bar3DChart>
      <c:catAx>
        <c:axId val="16192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197648"/>
        <c:crosses val="autoZero"/>
        <c:auto val="1"/>
        <c:lblAlgn val="ctr"/>
        <c:lblOffset val="100"/>
        <c:noMultiLvlLbl val="0"/>
      </c:catAx>
      <c:valAx>
        <c:axId val="19819764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6192172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09E5-4405-83B7-1E0EE67A4CE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09E5-4405-83B7-1E0EE67A4CE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09E5-4405-83B7-1E0EE67A4CE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9E5-4405-83B7-1E0EE67A4CE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E5-4405-83B7-1E0EE67A4C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06608"/>
        <c:axId val="200507000"/>
        <c:axId val="0"/>
      </c:bar3DChart>
      <c:catAx>
        <c:axId val="200506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07000"/>
        <c:crosses val="autoZero"/>
        <c:auto val="1"/>
        <c:lblAlgn val="ctr"/>
        <c:lblOffset val="100"/>
        <c:noMultiLvlLbl val="0"/>
      </c:catAx>
      <c:valAx>
        <c:axId val="2005070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0660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Comunidad!$B$5</c:f>
              <c:strCache>
                <c:ptCount val="1"/>
                <c:pt idx="0">
                  <c:v>Proyección a la comunidad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7C2-4F18-950B-9831D5A8E436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7C2-4F18-950B-9831D5A8E436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7C2-4F18-950B-9831D5A8E436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7C2-4F18-950B-9831D5A8E436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C2-4F18-950B-9831D5A8E4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07784"/>
        <c:axId val="200508176"/>
        <c:axId val="0"/>
      </c:bar3DChart>
      <c:catAx>
        <c:axId val="200507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08176"/>
        <c:crosses val="autoZero"/>
        <c:auto val="1"/>
        <c:lblAlgn val="ctr"/>
        <c:lblOffset val="100"/>
        <c:noMultiLvlLbl val="0"/>
      </c:catAx>
      <c:valAx>
        <c:axId val="2005081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0778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7C8A-4D2A-89DA-23838C775772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7C8A-4D2A-89DA-23838C775772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7C8A-4D2A-89DA-23838C775772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7C8A-4D2A-89DA-23838C775772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C8A-4D2A-89DA-23838C775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08960"/>
        <c:axId val="200509352"/>
        <c:axId val="0"/>
      </c:bar3DChart>
      <c:catAx>
        <c:axId val="200508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09352"/>
        <c:crosses val="autoZero"/>
        <c:auto val="1"/>
        <c:lblAlgn val="ctr"/>
        <c:lblOffset val="100"/>
        <c:noMultiLvlLbl val="0"/>
      </c:catAx>
      <c:valAx>
        <c:axId val="2005093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0896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043-478D-8450-F80B5A8DFD45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B043-478D-8450-F80B5A8DFD4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B043-478D-8450-F80B5A8DFD45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B043-478D-8450-F80B5A8DFD45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043-478D-8450-F80B5A8DFD4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10136"/>
        <c:axId val="200510528"/>
        <c:axId val="0"/>
      </c:bar3DChart>
      <c:catAx>
        <c:axId val="2005101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10528"/>
        <c:crosses val="autoZero"/>
        <c:auto val="1"/>
        <c:lblAlgn val="ctr"/>
        <c:lblOffset val="100"/>
        <c:noMultiLvlLbl val="0"/>
      </c:catAx>
      <c:valAx>
        <c:axId val="2005105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101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Comunidad!$B$6</c:f>
              <c:strCache>
                <c:ptCount val="1"/>
                <c:pt idx="0">
                  <c:v>Participación y convivencia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8337-4CD1-B237-598537422CD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8337-4CD1-B237-598537422CD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8337-4CD1-B237-598537422CD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8337-4CD1-B237-598537422CD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337-4CD1-B237-598537422C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0511312"/>
        <c:axId val="200511704"/>
        <c:axId val="0"/>
      </c:bar3DChart>
      <c:catAx>
        <c:axId val="200511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0511704"/>
        <c:crosses val="autoZero"/>
        <c:auto val="1"/>
        <c:lblAlgn val="ctr"/>
        <c:lblOffset val="100"/>
        <c:noMultiLvlLbl val="0"/>
      </c:catAx>
      <c:valAx>
        <c:axId val="2005117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05113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ACCESIBILIDAD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C17-4323-B884-74043157E4F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5C17-4323-B884-74043157E4F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Comunidad!$C$4:$F$4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9A6-42EE-8FAC-EF69DAA5A330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5C17-4323-B884-74043157E4F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5C17-4323-B884-74043157E4F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5C17-4323-B884-74043157E4F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5C17-4323-B884-74043157E4F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Comunidad!$H$4:$K$4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9A6-42EE-8FAC-EF69DAA5A330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5C17-4323-B884-74043157E4FA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5C17-4323-B884-74043157E4FA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5C17-4323-B884-74043157E4FA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5C17-4323-B884-74043157E4F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Comunidad!$M$4:$P$4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0.25</c:v>
                </c:pt>
                <c:pt idx="3">
                  <c:v>0.75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9A6-42EE-8FAC-EF69DAA5A330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6.1620445894507887E-2"/>
                  <c:y val="-7.070707820536899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A6-42EE-8FAC-EF69DAA5A330}"/>
                </c:ext>
              </c:extLst>
            </c:dLbl>
            <c:dLbl>
              <c:idx val="1"/>
              <c:layout>
                <c:manualLayout>
                  <c:x val="-5.0744970092441541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9A6-42EE-8FAC-EF69DAA5A330}"/>
                </c:ext>
              </c:extLst>
            </c:dLbl>
            <c:dLbl>
              <c:idx val="2"/>
              <c:layout>
                <c:manualLayout>
                  <c:x val="-3.9749949690220207E-2"/>
                  <c:y val="-8.0134688632751513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A6-42EE-8FAC-EF69DAA5A330}"/>
                </c:ext>
              </c:extLst>
            </c:dLbl>
            <c:dLbl>
              <c:idx val="3"/>
              <c:layout>
                <c:manualLayout>
                  <c:x val="-5.5095160413268084E-2"/>
                  <c:y val="-8.956229906013404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9A6-42EE-8FAC-EF69DAA5A330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9A6-42EE-8FAC-EF69DAA5A3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348008"/>
        <c:axId val="207348400"/>
      </c:lineChart>
      <c:catAx>
        <c:axId val="2073480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48400"/>
        <c:crosses val="autoZero"/>
        <c:auto val="1"/>
        <c:lblAlgn val="ctr"/>
        <c:lblOffset val="100"/>
        <c:noMultiLvlLbl val="0"/>
      </c:catAx>
      <c:valAx>
        <c:axId val="20734840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4800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PROYECCIÓN A LA COMUNIDAD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0A0C-4769-9C2B-6F29542D86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0A0C-4769-9C2B-6F29542D86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Comunidad!$C$5:$F$5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34-434C-9FB1-E709BC833EDD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A0C-4769-9C2B-6F29542D86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0A0C-4769-9C2B-6F29542D860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A0C-4769-9C2B-6F29542D860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0A0C-4769-9C2B-6F29542D86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Comunidad!$H$5:$K$5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D834-434C-9FB1-E709BC833EDD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A0C-4769-9C2B-6F29542D8608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0A0C-4769-9C2B-6F29542D8608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A0C-4769-9C2B-6F29542D8608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0A0C-4769-9C2B-6F29542D8608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Comunidad!$M$5:$P$5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D834-434C-9FB1-E709BC833EDD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834-434C-9FB1-E709BC833EDD}"/>
                </c:ext>
              </c:extLst>
            </c:dLbl>
            <c:dLbl>
              <c:idx val="1"/>
              <c:layout>
                <c:manualLayout>
                  <c:x val="-5.7270255573681352E-2"/>
                  <c:y val="-7.378128351837960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D834-434C-9FB1-E709BC833EDD}"/>
                </c:ext>
              </c:extLst>
            </c:dLbl>
            <c:dLbl>
              <c:idx val="2"/>
              <c:layout>
                <c:manualLayout>
                  <c:x val="-4.8569874932028273E-2"/>
                  <c:y val="-6.9169953298480871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834-434C-9FB1-E709BC833EDD}"/>
                </c:ext>
              </c:extLst>
            </c:dLbl>
            <c:dLbl>
              <c:idx val="3"/>
              <c:layout>
                <c:manualLayout>
                  <c:x val="-5.7270255573681352E-2"/>
                  <c:y val="-8.3003943958177048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D834-434C-9FB1-E709BC833EDD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D834-434C-9FB1-E709BC833E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349184"/>
        <c:axId val="207349576"/>
      </c:lineChart>
      <c:catAx>
        <c:axId val="2073491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49576"/>
        <c:crosses val="autoZero"/>
        <c:auto val="1"/>
        <c:lblAlgn val="ctr"/>
        <c:lblOffset val="100"/>
        <c:noMultiLvlLbl val="0"/>
      </c:catAx>
      <c:valAx>
        <c:axId val="20734957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4918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078" l="0.70000000000000062" r="0.70000000000000062" t="0.75000000000000078" header="0.30000000000000032" footer="0.30000000000000032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PARTICIPACION Y CONVIVENCIA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730C-44E2-9529-B01C6319CE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730C-44E2-9529-B01C6319CE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Comunidad!$C$6:$F$6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F0A-4BB6-A769-5A91CD8AC707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730C-44E2-9529-B01C6319CE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730C-44E2-9529-B01C6319CE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730C-44E2-9529-B01C6319CE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30C-44E2-9529-B01C6319CE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Comunidad!$H$6:$K$6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0.33333333333333331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F0A-4BB6-A769-5A91CD8AC707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730C-44E2-9529-B01C6319CE3B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30C-44E2-9529-B01C6319CE3B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730C-44E2-9529-B01C6319CE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730C-44E2-9529-B01C6319CE3B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0.33333333333333331</c:v>
                </c:pt>
                <c:pt idx="3">
                  <c:v>0.66666666666666663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CF0A-4BB6-A769-5A91CD8AC707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4.8569874932028273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F0A-4BB6-A769-5A91CD8AC707}"/>
                </c:ext>
              </c:extLst>
            </c:dLbl>
            <c:dLbl>
              <c:idx val="1"/>
              <c:layout>
                <c:manualLayout>
                  <c:x val="-5.2920065252854816E-2"/>
                  <c:y val="-5.656566256429516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CF0A-4BB6-A769-5A91CD8AC707}"/>
                </c:ext>
              </c:extLst>
            </c:dLbl>
            <c:dLbl>
              <c:idx val="2"/>
              <c:layout>
                <c:manualLayout>
                  <c:x val="-4.6394779771615005E-2"/>
                  <c:y val="-6.1279467777986436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CF0A-4BB6-A769-5A91CD8AC707}"/>
                </c:ext>
              </c:extLst>
            </c:dLbl>
            <c:dLbl>
              <c:idx val="3"/>
              <c:layout>
                <c:manualLayout>
                  <c:x val="-3.9749949690220207E-2"/>
                  <c:y val="-9.427610427382530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CF0A-4BB6-A769-5A91CD8AC707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CF0A-4BB6-A769-5A91CD8AC7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350360"/>
        <c:axId val="207350752"/>
      </c:lineChart>
      <c:catAx>
        <c:axId val="207350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50752"/>
        <c:crosses val="autoZero"/>
        <c:auto val="1"/>
        <c:lblAlgn val="ctr"/>
        <c:lblOffset val="100"/>
        <c:noMultiLvlLbl val="0"/>
      </c:catAx>
      <c:valAx>
        <c:axId val="20735075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5036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2015.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D0C-415E-B59D-F84587C0C79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D0C-415E-B59D-F84587C0C79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D0C-415E-B59D-F84587C0C79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D0C-415E-B59D-F84587C0C79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D0C-415E-B59D-F84587C0C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351536"/>
        <c:axId val="207351928"/>
        <c:axId val="0"/>
      </c:bar3DChart>
      <c:catAx>
        <c:axId val="20735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51928"/>
        <c:crosses val="autoZero"/>
        <c:auto val="1"/>
        <c:lblAlgn val="ctr"/>
        <c:lblOffset val="100"/>
        <c:noMultiLvlLbl val="0"/>
      </c:catAx>
      <c:valAx>
        <c:axId val="20735192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5153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6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2016.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3F68-4BA7-95A1-2646C8890778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3F68-4BA7-95A1-2646C889077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3F68-4BA7-95A1-2646C889077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3F68-4BA7-95A1-2646C889077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F68-4BA7-95A1-2646C88907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352712"/>
        <c:axId val="207353104"/>
        <c:axId val="0"/>
      </c:bar3DChart>
      <c:catAx>
        <c:axId val="207352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53104"/>
        <c:crosses val="autoZero"/>
        <c:auto val="1"/>
        <c:lblAlgn val="ctr"/>
        <c:lblOffset val="100"/>
        <c:noMultiLvlLbl val="0"/>
      </c:catAx>
      <c:valAx>
        <c:axId val="20735310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5271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tx2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44" l="0.70000000000000062" r="0.70000000000000062" t="0.75000000000000144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Gobierno Escolar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Directiva!$B$6</c:f>
              <c:strCache>
                <c:ptCount val="1"/>
                <c:pt idx="0">
                  <c:v>Gobierno Escolar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EC5A-44A0-9D04-1CB569800CCF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EC5A-44A0-9D04-1CB569800CCF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EC5A-44A0-9D04-1CB569800CCF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EC5A-44A0-9D04-1CB569800CCF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Directiva!$M$6:$P$6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5A-44A0-9D04-1CB569800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98198432"/>
        <c:axId val="198198824"/>
        <c:axId val="0"/>
      </c:bar3DChart>
      <c:catAx>
        <c:axId val="19819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198198824"/>
        <c:crosses val="autoZero"/>
        <c:auto val="1"/>
        <c:lblAlgn val="ctr"/>
        <c:lblOffset val="100"/>
        <c:noMultiLvlLbl val="0"/>
      </c:catAx>
      <c:valAx>
        <c:axId val="19819882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19819843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2017.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2"/>
          <c:order val="0"/>
          <c:tx>
            <c:strRef>
              <c:f>Comunidad!$B$7</c:f>
              <c:strCache>
                <c:ptCount val="1"/>
                <c:pt idx="0">
                  <c:v>Prevención de riesgos</c:v>
                </c:pt>
              </c:strCache>
            </c:strRef>
          </c:tx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B755-4F09-86E7-1922B5E53180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Admon!$M$8:$P$8</c:f>
              <c:numCache>
                <c:formatCode>0%</c:formatCode>
                <c:ptCount val="4"/>
                <c:pt idx="0">
                  <c:v>0</c:v>
                </c:pt>
                <c:pt idx="1">
                  <c:v>0.25</c:v>
                </c:pt>
                <c:pt idx="2">
                  <c:v>0.75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55-4F09-86E7-1922B5E531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353888"/>
        <c:axId val="207354280"/>
        <c:axId val="0"/>
      </c:bar3DChart>
      <c:catAx>
        <c:axId val="207353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354280"/>
        <c:crosses val="autoZero"/>
        <c:auto val="1"/>
        <c:lblAlgn val="ctr"/>
        <c:lblOffset val="100"/>
        <c:noMultiLvlLbl val="0"/>
      </c:catAx>
      <c:valAx>
        <c:axId val="207354280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53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chemeClr val="accent3">
        <a:lumMod val="20000"/>
        <a:lumOff val="80000"/>
      </a:schemeClr>
    </a:solidFill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67" l="0.70000000000000062" r="0.70000000000000062" t="0.75000000000000167" header="0.30000000000000032" footer="0.30000000000000032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PREVENCIÓN DE RIESGOS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Comunidad!$C$2</c:f>
              <c:strCache>
                <c:ptCount val="1"/>
                <c:pt idx="0">
                  <c:v>AÑO 2015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EEA-4701-8FED-3093DC5C2F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EEA-4701-8FED-3093DC5C2F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Comunidad!$C$7:$F$7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5BF-4BDE-AAD0-DB23E6414649}"/>
            </c:ext>
          </c:extLst>
        </c:ser>
        <c:ser>
          <c:idx val="0"/>
          <c:order val="1"/>
          <c:tx>
            <c:strRef>
              <c:f>Comunidad!$H$2</c:f>
              <c:strCache>
                <c:ptCount val="1"/>
                <c:pt idx="0">
                  <c:v>AÑO 2016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3EEA-4701-8FED-3093DC5C2F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3EEA-4701-8FED-3093DC5C2F7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EEA-4701-8FED-3093DC5C2F7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EEA-4701-8FED-3093DC5C2F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Comunidad!$H$7:$K$7</c:f>
              <c:numCache>
                <c:formatCode>0%</c:formatCode>
                <c:ptCount val="4"/>
                <c:pt idx="0">
                  <c:v>0</c:v>
                </c:pt>
                <c:pt idx="1">
                  <c:v>0.33333333333333331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45BF-4BDE-AAD0-DB23E6414649}"/>
            </c:ext>
          </c:extLst>
        </c:ser>
        <c:ser>
          <c:idx val="1"/>
          <c:order val="2"/>
          <c:tx>
            <c:strRef>
              <c:f>Comunidad!$M$2</c:f>
              <c:strCache>
                <c:ptCount val="1"/>
                <c:pt idx="0">
                  <c:v>AÑO 2017</c:v>
                </c:pt>
              </c:strCache>
            </c:strRef>
          </c:tx>
          <c:spPr>
            <a:ln w="63500"/>
          </c:spPr>
          <c:marker>
            <c:symbol val="none"/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EEA-4701-8FED-3093DC5C2F79}"/>
                </c:ext>
              </c:extLst>
            </c:dLbl>
            <c:dLbl>
              <c:idx val="1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EEA-4701-8FED-3093DC5C2F79}"/>
                </c:ext>
              </c:extLst>
            </c:dLbl>
            <c:dLbl>
              <c:idx val="2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3EEA-4701-8FED-3093DC5C2F79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3EEA-4701-8FED-3093DC5C2F7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Comunidad!$M$7:$P$7</c:f>
              <c:numCache>
                <c:formatCode>0%</c:formatCode>
                <c:ptCount val="4"/>
                <c:pt idx="0">
                  <c:v>0.33333333333333331</c:v>
                </c:pt>
                <c:pt idx="1">
                  <c:v>0</c:v>
                </c:pt>
                <c:pt idx="2">
                  <c:v>0.66666666666666663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45BF-4BDE-AAD0-DB23E6414649}"/>
            </c:ext>
          </c:extLst>
        </c:ser>
        <c:ser>
          <c:idx val="3"/>
          <c:order val="3"/>
          <c:tx>
            <c:v>AÑO 2014</c:v>
          </c:tx>
          <c:marker>
            <c:symbol val="none"/>
          </c:marker>
          <c:dLbls>
            <c:dLbl>
              <c:idx val="0"/>
              <c:layout>
                <c:manualLayout>
                  <c:x val="-5.5095160413268084E-2"/>
                  <c:y val="-7.5306758299772042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5BF-4BDE-AAD0-DB23E6414649}"/>
                </c:ext>
              </c:extLst>
            </c:dLbl>
            <c:dLbl>
              <c:idx val="1"/>
              <c:layout>
                <c:manualLayout>
                  <c:x val="-5.2920065252854816E-2"/>
                  <c:y val="-5.1773396331093277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5BF-4BDE-AAD0-DB23E6414649}"/>
                </c:ext>
              </c:extLst>
            </c:dLbl>
            <c:dLbl>
              <c:idx val="2"/>
              <c:layout>
                <c:manualLayout>
                  <c:x val="-4.4100140011046743E-2"/>
                  <c:y val="-8.0013430693507789E-2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5BF-4BDE-AAD0-DB23E6414649}"/>
                </c:ext>
              </c:extLst>
            </c:dLbl>
            <c:dLbl>
              <c:idx val="3"/>
              <c:layout>
                <c:manualLayout>
                  <c:x val="-3.7574854529806939E-2"/>
                  <c:y val="-0.11766680984339381"/>
                </c:manualLayout>
              </c:layout>
              <c:spPr/>
              <c:txPr>
                <a:bodyPr/>
                <a:lstStyle/>
                <a:p>
                  <a:pPr>
                    <a:defRPr sz="1600" b="0" i="0" u="none" strike="noStrike" baseline="0">
                      <a:solidFill>
                        <a:srgbClr val="000000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5BF-4BDE-AAD0-DB23E641464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45BF-4BDE-AAD0-DB23E64146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7355064"/>
        <c:axId val="207876016"/>
      </c:lineChart>
      <c:catAx>
        <c:axId val="207355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9525"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876016"/>
        <c:crosses val="autoZero"/>
        <c:auto val="1"/>
        <c:lblAlgn val="ctr"/>
        <c:lblOffset val="100"/>
        <c:noMultiLvlLbl val="0"/>
      </c:catAx>
      <c:valAx>
        <c:axId val="207876016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355064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8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es-CO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000000000000122" l="0.70000000000000062" r="0.70000000000000062" t="0.75000000000000122" header="0.30000000000000032" footer="0.30000000000000032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Accesibilidad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0-482E-4E39-ACDC-D07C46E0789C}"/>
              </c:ext>
            </c:extLst>
          </c:dPt>
          <c:dPt>
            <c:idx val="1"/>
            <c:invertIfNegative val="0"/>
            <c:bubble3D val="0"/>
            <c:spPr>
              <a:solidFill>
                <a:srgbClr val="C00000"/>
              </a:solidFill>
            </c:spPr>
            <c:extLst>
              <c:ext xmlns:c16="http://schemas.microsoft.com/office/drawing/2014/chart" uri="{C3380CC4-5D6E-409C-BE32-E72D297353CC}">
                <c16:uniqueId val="{00000001-482E-4E39-ACDC-D07C46E0789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2-482E-4E39-ACDC-D07C46E0789C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482E-4E39-ACDC-D07C46E0789C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Comunidad!$R$4:$U$4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82E-4E39-ACDC-D07C46E078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876800"/>
        <c:axId val="207877192"/>
        <c:axId val="0"/>
      </c:bar3DChart>
      <c:catAx>
        <c:axId val="2078768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877192"/>
        <c:crosses val="autoZero"/>
        <c:auto val="1"/>
        <c:lblAlgn val="ctr"/>
        <c:lblOffset val="100"/>
        <c:noMultiLvlLbl val="0"/>
      </c:catAx>
      <c:valAx>
        <c:axId val="20787719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8768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Proyección a la comunidad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CC73-4AA3-A546-5D9B7F59B13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C73-4AA3-A546-5D9B7F59B138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Comunidad!$R$5:$U$5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73-4AA3-A546-5D9B7F59B1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877976"/>
        <c:axId val="207878368"/>
        <c:axId val="0"/>
      </c:bar3DChart>
      <c:catAx>
        <c:axId val="207877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878368"/>
        <c:crosses val="autoZero"/>
        <c:auto val="1"/>
        <c:lblAlgn val="ctr"/>
        <c:lblOffset val="100"/>
        <c:noMultiLvlLbl val="0"/>
      </c:catAx>
      <c:valAx>
        <c:axId val="207878368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87797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Participación y convivencia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F73C-4F4E-9B57-C84BEE26561D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73C-4F4E-9B57-C84BEE26561D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Comunidad!$R$6:$U$6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73C-4F4E-9B57-C84BEE2656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879152"/>
        <c:axId val="207879544"/>
        <c:axId val="0"/>
      </c:bar3DChart>
      <c:catAx>
        <c:axId val="207879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879544"/>
        <c:crosses val="autoZero"/>
        <c:auto val="1"/>
        <c:lblAlgn val="ctr"/>
        <c:lblOffset val="100"/>
        <c:noMultiLvlLbl val="0"/>
      </c:catAx>
      <c:valAx>
        <c:axId val="207879544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87915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en-US"/>
              <a:t>Año 2018. Prevención de riesgos</a:t>
            </a:r>
          </a:p>
        </c:rich>
      </c:tx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spPr>
            <a:solidFill>
              <a:srgbClr val="C00000"/>
            </a:solidFill>
          </c:spPr>
          <c:invertIfNegative val="0"/>
          <c:dPt>
            <c:idx val="2"/>
            <c:invertIfNegative val="0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5BE5-4367-816D-150185C605CE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3">
                  <a:lumMod val="5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5BE5-4367-816D-150185C605CE}"/>
              </c:ext>
            </c:extLst>
          </c:dPt>
          <c:dLbls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Comunidad!$R$7:$U$7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BE5-4367-816D-150185C605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07880720"/>
        <c:axId val="207881112"/>
        <c:axId val="0"/>
      </c:bar3DChart>
      <c:catAx>
        <c:axId val="2078807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CO"/>
          </a:p>
        </c:txPr>
        <c:crossAx val="207881112"/>
        <c:crosses val="autoZero"/>
        <c:auto val="1"/>
        <c:lblAlgn val="ctr"/>
        <c:lblOffset val="100"/>
        <c:noMultiLvlLbl val="0"/>
      </c:catAx>
      <c:valAx>
        <c:axId val="207881112"/>
        <c:scaling>
          <c:orientation val="minMax"/>
        </c:scaling>
        <c:delete val="1"/>
        <c:axPos val="l"/>
        <c:numFmt formatCode="0%" sourceLinked="1"/>
        <c:majorTickMark val="out"/>
        <c:minorTickMark val="none"/>
        <c:tickLblPos val="nextTo"/>
        <c:crossAx val="20788072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#Autoevaluaci&#243;n!A1"/><Relationship Id="rId1" Type="http://schemas.openxmlformats.org/officeDocument/2006/relationships/image" Target="NUL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Directiva!A8"/><Relationship Id="rId13" Type="http://schemas.openxmlformats.org/officeDocument/2006/relationships/hyperlink" Target="#Academica!A7"/><Relationship Id="rId18" Type="http://schemas.openxmlformats.org/officeDocument/2006/relationships/hyperlink" Target="#Admon!A7"/><Relationship Id="rId26" Type="http://schemas.openxmlformats.org/officeDocument/2006/relationships/hyperlink" Target="#Directiva!A1"/><Relationship Id="rId3" Type="http://schemas.openxmlformats.org/officeDocument/2006/relationships/hyperlink" Target="#Directiva!A5"/><Relationship Id="rId21" Type="http://schemas.openxmlformats.org/officeDocument/2006/relationships/hyperlink" Target="#Comunidad!A5"/><Relationship Id="rId7" Type="http://schemas.openxmlformats.org/officeDocument/2006/relationships/hyperlink" Target="#Directiva!A7"/><Relationship Id="rId12" Type="http://schemas.openxmlformats.org/officeDocument/2006/relationships/hyperlink" Target="#Academica!A6"/><Relationship Id="rId17" Type="http://schemas.openxmlformats.org/officeDocument/2006/relationships/hyperlink" Target="#Admon!A6"/><Relationship Id="rId25" Type="http://schemas.openxmlformats.org/officeDocument/2006/relationships/image" Target="../media/image5.jpeg"/><Relationship Id="rId2" Type="http://schemas.openxmlformats.org/officeDocument/2006/relationships/image" Target="../media/image1.png"/><Relationship Id="rId16" Type="http://schemas.openxmlformats.org/officeDocument/2006/relationships/hyperlink" Target="#Admon!A5"/><Relationship Id="rId20" Type="http://schemas.openxmlformats.org/officeDocument/2006/relationships/hyperlink" Target="#Comunidad!A4"/><Relationship Id="rId1" Type="http://schemas.openxmlformats.org/officeDocument/2006/relationships/hyperlink" Target="#Directiva!A4"/><Relationship Id="rId6" Type="http://schemas.openxmlformats.org/officeDocument/2006/relationships/image" Target="../media/image3.png"/><Relationship Id="rId11" Type="http://schemas.openxmlformats.org/officeDocument/2006/relationships/hyperlink" Target="#Academica!A5"/><Relationship Id="rId24" Type="http://schemas.openxmlformats.org/officeDocument/2006/relationships/hyperlink" Target="#Instituci&#243;n!A1"/><Relationship Id="rId5" Type="http://schemas.openxmlformats.org/officeDocument/2006/relationships/hyperlink" Target="#Directiva!A6"/><Relationship Id="rId15" Type="http://schemas.openxmlformats.org/officeDocument/2006/relationships/hyperlink" Target="#Admon!A4"/><Relationship Id="rId23" Type="http://schemas.openxmlformats.org/officeDocument/2006/relationships/hyperlink" Target="#Comunidad!A7"/><Relationship Id="rId10" Type="http://schemas.openxmlformats.org/officeDocument/2006/relationships/hyperlink" Target="#Academica!A4"/><Relationship Id="rId19" Type="http://schemas.openxmlformats.org/officeDocument/2006/relationships/hyperlink" Target="#Admon!A8"/><Relationship Id="rId4" Type="http://schemas.openxmlformats.org/officeDocument/2006/relationships/image" Target="../media/image2.png"/><Relationship Id="rId9" Type="http://schemas.openxmlformats.org/officeDocument/2006/relationships/hyperlink" Target="#Directiva!A9"/><Relationship Id="rId14" Type="http://schemas.openxmlformats.org/officeDocument/2006/relationships/image" Target="../media/image4.png"/><Relationship Id="rId22" Type="http://schemas.openxmlformats.org/officeDocument/2006/relationships/hyperlink" Target="#Comunidad!A6"/><Relationship Id="rId27" Type="http://schemas.openxmlformats.org/officeDocument/2006/relationships/image" Target="../media/image6.jpe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26" Type="http://schemas.openxmlformats.org/officeDocument/2006/relationships/image" Target="NULL"/><Relationship Id="rId3" Type="http://schemas.openxmlformats.org/officeDocument/2006/relationships/chart" Target="../charts/chart3.xml"/><Relationship Id="rId21" Type="http://schemas.openxmlformats.org/officeDocument/2006/relationships/chart" Target="../charts/chart21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5" Type="http://schemas.openxmlformats.org/officeDocument/2006/relationships/hyperlink" Target="#Academica!A1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20.xml"/><Relationship Id="rId29" Type="http://schemas.openxmlformats.org/officeDocument/2006/relationships/chart" Target="../charts/chart27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4.xml"/><Relationship Id="rId32" Type="http://schemas.openxmlformats.org/officeDocument/2006/relationships/chart" Target="../charts/chart30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3.xml"/><Relationship Id="rId28" Type="http://schemas.openxmlformats.org/officeDocument/2006/relationships/chart" Target="../charts/chart26.xml"/><Relationship Id="rId10" Type="http://schemas.openxmlformats.org/officeDocument/2006/relationships/chart" Target="../charts/chart10.xml"/><Relationship Id="rId19" Type="http://schemas.openxmlformats.org/officeDocument/2006/relationships/chart" Target="../charts/chart19.xml"/><Relationship Id="rId31" Type="http://schemas.openxmlformats.org/officeDocument/2006/relationships/chart" Target="../charts/chart29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2.xml"/><Relationship Id="rId27" Type="http://schemas.openxmlformats.org/officeDocument/2006/relationships/chart" Target="../charts/chart25.xml"/><Relationship Id="rId30" Type="http://schemas.openxmlformats.org/officeDocument/2006/relationships/chart" Target="../charts/chart28.xml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chart" Target="../charts/chart38.xml"/><Relationship Id="rId13" Type="http://schemas.openxmlformats.org/officeDocument/2006/relationships/chart" Target="../charts/chart43.xml"/><Relationship Id="rId18" Type="http://schemas.openxmlformats.org/officeDocument/2006/relationships/image" Target="NULL"/><Relationship Id="rId3" Type="http://schemas.openxmlformats.org/officeDocument/2006/relationships/chart" Target="../charts/chart33.xml"/><Relationship Id="rId21" Type="http://schemas.openxmlformats.org/officeDocument/2006/relationships/chart" Target="../charts/chart49.xml"/><Relationship Id="rId7" Type="http://schemas.openxmlformats.org/officeDocument/2006/relationships/chart" Target="../charts/chart37.xml"/><Relationship Id="rId12" Type="http://schemas.openxmlformats.org/officeDocument/2006/relationships/chart" Target="../charts/chart42.xml"/><Relationship Id="rId17" Type="http://schemas.openxmlformats.org/officeDocument/2006/relationships/hyperlink" Target="#Admon!A1"/><Relationship Id="rId2" Type="http://schemas.openxmlformats.org/officeDocument/2006/relationships/chart" Target="../charts/chart32.xml"/><Relationship Id="rId16" Type="http://schemas.openxmlformats.org/officeDocument/2006/relationships/chart" Target="../charts/chart46.xml"/><Relationship Id="rId20" Type="http://schemas.openxmlformats.org/officeDocument/2006/relationships/chart" Target="../charts/chart48.xml"/><Relationship Id="rId1" Type="http://schemas.openxmlformats.org/officeDocument/2006/relationships/chart" Target="../charts/chart31.xml"/><Relationship Id="rId6" Type="http://schemas.openxmlformats.org/officeDocument/2006/relationships/chart" Target="../charts/chart36.xml"/><Relationship Id="rId11" Type="http://schemas.openxmlformats.org/officeDocument/2006/relationships/chart" Target="../charts/chart41.xml"/><Relationship Id="rId5" Type="http://schemas.openxmlformats.org/officeDocument/2006/relationships/chart" Target="../charts/chart35.xml"/><Relationship Id="rId15" Type="http://schemas.openxmlformats.org/officeDocument/2006/relationships/chart" Target="../charts/chart45.xml"/><Relationship Id="rId10" Type="http://schemas.openxmlformats.org/officeDocument/2006/relationships/chart" Target="../charts/chart40.xml"/><Relationship Id="rId19" Type="http://schemas.openxmlformats.org/officeDocument/2006/relationships/chart" Target="../charts/chart47.xml"/><Relationship Id="rId4" Type="http://schemas.openxmlformats.org/officeDocument/2006/relationships/chart" Target="../charts/chart34.xml"/><Relationship Id="rId9" Type="http://schemas.openxmlformats.org/officeDocument/2006/relationships/chart" Target="../charts/chart39.xml"/><Relationship Id="rId14" Type="http://schemas.openxmlformats.org/officeDocument/2006/relationships/chart" Target="../charts/chart44.xml"/><Relationship Id="rId22" Type="http://schemas.openxmlformats.org/officeDocument/2006/relationships/chart" Target="../charts/chart50.xml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8.xml"/><Relationship Id="rId13" Type="http://schemas.openxmlformats.org/officeDocument/2006/relationships/chart" Target="../charts/chart63.xml"/><Relationship Id="rId18" Type="http://schemas.openxmlformats.org/officeDocument/2006/relationships/chart" Target="../charts/chart68.xml"/><Relationship Id="rId26" Type="http://schemas.openxmlformats.org/officeDocument/2006/relationships/chart" Target="../charts/chart73.xml"/><Relationship Id="rId3" Type="http://schemas.openxmlformats.org/officeDocument/2006/relationships/chart" Target="../charts/chart53.xml"/><Relationship Id="rId21" Type="http://schemas.openxmlformats.org/officeDocument/2006/relationships/hyperlink" Target="#'Fort y Oport'!A1"/><Relationship Id="rId7" Type="http://schemas.openxmlformats.org/officeDocument/2006/relationships/chart" Target="../charts/chart57.xml"/><Relationship Id="rId12" Type="http://schemas.openxmlformats.org/officeDocument/2006/relationships/chart" Target="../charts/chart62.xml"/><Relationship Id="rId17" Type="http://schemas.openxmlformats.org/officeDocument/2006/relationships/chart" Target="../charts/chart67.xml"/><Relationship Id="rId25" Type="http://schemas.openxmlformats.org/officeDocument/2006/relationships/chart" Target="../charts/chart72.xml"/><Relationship Id="rId2" Type="http://schemas.openxmlformats.org/officeDocument/2006/relationships/chart" Target="../charts/chart52.xml"/><Relationship Id="rId16" Type="http://schemas.openxmlformats.org/officeDocument/2006/relationships/chart" Target="../charts/chart66.xml"/><Relationship Id="rId20" Type="http://schemas.openxmlformats.org/officeDocument/2006/relationships/chart" Target="../charts/chart70.xml"/><Relationship Id="rId1" Type="http://schemas.openxmlformats.org/officeDocument/2006/relationships/chart" Target="../charts/chart51.xml"/><Relationship Id="rId6" Type="http://schemas.openxmlformats.org/officeDocument/2006/relationships/chart" Target="../charts/chart56.xml"/><Relationship Id="rId11" Type="http://schemas.openxmlformats.org/officeDocument/2006/relationships/chart" Target="../charts/chart61.xml"/><Relationship Id="rId24" Type="http://schemas.openxmlformats.org/officeDocument/2006/relationships/chart" Target="../charts/chart71.xml"/><Relationship Id="rId5" Type="http://schemas.openxmlformats.org/officeDocument/2006/relationships/chart" Target="../charts/chart55.xml"/><Relationship Id="rId15" Type="http://schemas.openxmlformats.org/officeDocument/2006/relationships/chart" Target="../charts/chart65.xml"/><Relationship Id="rId23" Type="http://schemas.openxmlformats.org/officeDocument/2006/relationships/hyperlink" Target="#Comunidad!A1"/><Relationship Id="rId28" Type="http://schemas.openxmlformats.org/officeDocument/2006/relationships/chart" Target="../charts/chart75.xml"/><Relationship Id="rId10" Type="http://schemas.openxmlformats.org/officeDocument/2006/relationships/chart" Target="../charts/chart60.xml"/><Relationship Id="rId19" Type="http://schemas.openxmlformats.org/officeDocument/2006/relationships/chart" Target="../charts/chart69.xml"/><Relationship Id="rId4" Type="http://schemas.openxmlformats.org/officeDocument/2006/relationships/chart" Target="../charts/chart54.xml"/><Relationship Id="rId9" Type="http://schemas.openxmlformats.org/officeDocument/2006/relationships/chart" Target="../charts/chart59.xml"/><Relationship Id="rId14" Type="http://schemas.openxmlformats.org/officeDocument/2006/relationships/chart" Target="../charts/chart64.xml"/><Relationship Id="rId22" Type="http://schemas.openxmlformats.org/officeDocument/2006/relationships/image" Target="NULL"/><Relationship Id="rId27" Type="http://schemas.openxmlformats.org/officeDocument/2006/relationships/chart" Target="../charts/chart74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3.xml"/><Relationship Id="rId13" Type="http://schemas.openxmlformats.org/officeDocument/2006/relationships/chart" Target="../charts/chart88.xml"/><Relationship Id="rId18" Type="http://schemas.openxmlformats.org/officeDocument/2006/relationships/image" Target="NULL"/><Relationship Id="rId3" Type="http://schemas.openxmlformats.org/officeDocument/2006/relationships/chart" Target="../charts/chart78.xml"/><Relationship Id="rId21" Type="http://schemas.openxmlformats.org/officeDocument/2006/relationships/chart" Target="../charts/chart94.xml"/><Relationship Id="rId7" Type="http://schemas.openxmlformats.org/officeDocument/2006/relationships/chart" Target="../charts/chart82.xml"/><Relationship Id="rId12" Type="http://schemas.openxmlformats.org/officeDocument/2006/relationships/chart" Target="../charts/chart87.xml"/><Relationship Id="rId17" Type="http://schemas.openxmlformats.org/officeDocument/2006/relationships/hyperlink" Target="#Instituci&#243;n!A1"/><Relationship Id="rId2" Type="http://schemas.openxmlformats.org/officeDocument/2006/relationships/chart" Target="../charts/chart77.xml"/><Relationship Id="rId16" Type="http://schemas.openxmlformats.org/officeDocument/2006/relationships/chart" Target="../charts/chart91.xml"/><Relationship Id="rId20" Type="http://schemas.openxmlformats.org/officeDocument/2006/relationships/chart" Target="../charts/chart93.xml"/><Relationship Id="rId1" Type="http://schemas.openxmlformats.org/officeDocument/2006/relationships/chart" Target="../charts/chart76.xml"/><Relationship Id="rId6" Type="http://schemas.openxmlformats.org/officeDocument/2006/relationships/chart" Target="../charts/chart81.xml"/><Relationship Id="rId11" Type="http://schemas.openxmlformats.org/officeDocument/2006/relationships/chart" Target="../charts/chart86.xml"/><Relationship Id="rId5" Type="http://schemas.openxmlformats.org/officeDocument/2006/relationships/chart" Target="../charts/chart80.xml"/><Relationship Id="rId15" Type="http://schemas.openxmlformats.org/officeDocument/2006/relationships/chart" Target="../charts/chart90.xml"/><Relationship Id="rId10" Type="http://schemas.openxmlformats.org/officeDocument/2006/relationships/chart" Target="../charts/chart85.xml"/><Relationship Id="rId19" Type="http://schemas.openxmlformats.org/officeDocument/2006/relationships/chart" Target="../charts/chart92.xml"/><Relationship Id="rId4" Type="http://schemas.openxmlformats.org/officeDocument/2006/relationships/chart" Target="../charts/chart79.xml"/><Relationship Id="rId9" Type="http://schemas.openxmlformats.org/officeDocument/2006/relationships/chart" Target="../charts/chart84.xml"/><Relationship Id="rId14" Type="http://schemas.openxmlformats.org/officeDocument/2006/relationships/chart" Target="../charts/chart89.xml"/><Relationship Id="rId22" Type="http://schemas.openxmlformats.org/officeDocument/2006/relationships/chart" Target="../charts/chart9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171450</xdr:rowOff>
    </xdr:from>
    <xdr:to>
      <xdr:col>1</xdr:col>
      <xdr:colOff>714375</xdr:colOff>
      <xdr:row>2</xdr:row>
      <xdr:rowOff>95250</xdr:rowOff>
    </xdr:to>
    <xdr:pic>
      <xdr:nvPicPr>
        <xdr:cNvPr id="27565517" name="1 Imagen" descr="Secretaría de Educación">
          <a:extLst>
            <a:ext uri="{FF2B5EF4-FFF2-40B4-BE49-F238E27FC236}">
              <a16:creationId xmlns:a16="http://schemas.microsoft.com/office/drawing/2014/main" id="{05771A67-6836-460C-B592-ECB7B34E14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171450"/>
          <a:ext cx="1438275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10</xdr:col>
      <xdr:colOff>133350</xdr:colOff>
      <xdr:row>0</xdr:row>
      <xdr:rowOff>114300</xdr:rowOff>
    </xdr:from>
    <xdr:to>
      <xdr:col>10</xdr:col>
      <xdr:colOff>828675</xdr:colOff>
      <xdr:row>2</xdr:row>
      <xdr:rowOff>219075</xdr:rowOff>
    </xdr:to>
    <xdr:pic>
      <xdr:nvPicPr>
        <xdr:cNvPr id="27565518" name="Picture 3995" descr="MB900431547">
          <a:hlinkClick xmlns:r="http://schemas.openxmlformats.org/officeDocument/2006/relationships" r:id="rId2" tooltip="Ir a revision identidad"/>
          <a:extLst>
            <a:ext uri="{FF2B5EF4-FFF2-40B4-BE49-F238E27FC236}">
              <a16:creationId xmlns:a16="http://schemas.microsoft.com/office/drawing/2014/main" id="{71F58215-128F-4EAF-BAE5-FBF9CA6BCC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905875" y="114300"/>
          <a:ext cx="695325" cy="685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2771775</xdr:colOff>
      <xdr:row>5</xdr:row>
      <xdr:rowOff>9525</xdr:rowOff>
    </xdr:from>
    <xdr:to>
      <xdr:col>2</xdr:col>
      <xdr:colOff>3009900</xdr:colOff>
      <xdr:row>6</xdr:row>
      <xdr:rowOff>28575</xdr:rowOff>
    </xdr:to>
    <xdr:pic>
      <xdr:nvPicPr>
        <xdr:cNvPr id="60388485" name="2 Imagen" descr="MC900433801.PNG">
          <a:hlinkClick xmlns:r="http://schemas.openxmlformats.org/officeDocument/2006/relationships" r:id="rId1" tooltip="IR A RESUMEN"/>
          <a:extLst>
            <a:ext uri="{FF2B5EF4-FFF2-40B4-BE49-F238E27FC236}">
              <a16:creationId xmlns:a16="http://schemas.microsoft.com/office/drawing/2014/main" id="{BA9AB969-0A35-468F-A2D2-F9793C36F84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12192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</xdr:row>
      <xdr:rowOff>9525</xdr:rowOff>
    </xdr:from>
    <xdr:to>
      <xdr:col>2</xdr:col>
      <xdr:colOff>3000375</xdr:colOff>
      <xdr:row>12</xdr:row>
      <xdr:rowOff>19050</xdr:rowOff>
    </xdr:to>
    <xdr:pic>
      <xdr:nvPicPr>
        <xdr:cNvPr id="60388486" name="3 Imagen" descr="MC900433801.PNG">
          <a:hlinkClick xmlns:r="http://schemas.openxmlformats.org/officeDocument/2006/relationships" r:id="rId3" tooltip="IR A RESUMEN"/>
          <a:extLst>
            <a:ext uri="{FF2B5EF4-FFF2-40B4-BE49-F238E27FC236}">
              <a16:creationId xmlns:a16="http://schemas.microsoft.com/office/drawing/2014/main" id="{C876DA39-591F-4F8B-9C34-E834F59907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55282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18</xdr:row>
      <xdr:rowOff>9525</xdr:rowOff>
    </xdr:from>
    <xdr:to>
      <xdr:col>2</xdr:col>
      <xdr:colOff>3000375</xdr:colOff>
      <xdr:row>19</xdr:row>
      <xdr:rowOff>19050</xdr:rowOff>
    </xdr:to>
    <xdr:pic>
      <xdr:nvPicPr>
        <xdr:cNvPr id="60388487" name="4 Imagen" descr="MC900433801.PNG">
          <a:hlinkClick xmlns:r="http://schemas.openxmlformats.org/officeDocument/2006/relationships" r:id="rId5" tooltip="IR A RESUMEN"/>
          <a:extLst>
            <a:ext uri="{FF2B5EF4-FFF2-40B4-BE49-F238E27FC236}">
              <a16:creationId xmlns:a16="http://schemas.microsoft.com/office/drawing/2014/main" id="{947680F4-185E-416D-89BD-2CD895422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64103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28</xdr:row>
      <xdr:rowOff>9525</xdr:rowOff>
    </xdr:from>
    <xdr:to>
      <xdr:col>2</xdr:col>
      <xdr:colOff>3019425</xdr:colOff>
      <xdr:row>29</xdr:row>
      <xdr:rowOff>19050</xdr:rowOff>
    </xdr:to>
    <xdr:pic>
      <xdr:nvPicPr>
        <xdr:cNvPr id="60388488" name="5 Imagen" descr="MC900433801.PNG">
          <a:hlinkClick xmlns:r="http://schemas.openxmlformats.org/officeDocument/2006/relationships" r:id="rId7" tooltip="IR A RESUMEN"/>
          <a:extLst>
            <a:ext uri="{FF2B5EF4-FFF2-40B4-BE49-F238E27FC236}">
              <a16:creationId xmlns:a16="http://schemas.microsoft.com/office/drawing/2014/main" id="{DCE44EA8-E5AC-47EB-A12E-2D75308334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107823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34</xdr:row>
      <xdr:rowOff>19050</xdr:rowOff>
    </xdr:from>
    <xdr:to>
      <xdr:col>2</xdr:col>
      <xdr:colOff>2981325</xdr:colOff>
      <xdr:row>35</xdr:row>
      <xdr:rowOff>28575</xdr:rowOff>
    </xdr:to>
    <xdr:pic>
      <xdr:nvPicPr>
        <xdr:cNvPr id="60388489" name="7 Imagen" descr="MC900433801.PNG">
          <a:hlinkClick xmlns:r="http://schemas.openxmlformats.org/officeDocument/2006/relationships" r:id="rId8" tooltip="IR A RESUMEN"/>
          <a:extLst>
            <a:ext uri="{FF2B5EF4-FFF2-40B4-BE49-F238E27FC236}">
              <a16:creationId xmlns:a16="http://schemas.microsoft.com/office/drawing/2014/main" id="{134BABA5-2F34-473A-8045-6200F1A76E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1316355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45</xdr:row>
      <xdr:rowOff>9525</xdr:rowOff>
    </xdr:from>
    <xdr:to>
      <xdr:col>2</xdr:col>
      <xdr:colOff>2990850</xdr:colOff>
      <xdr:row>46</xdr:row>
      <xdr:rowOff>28575</xdr:rowOff>
    </xdr:to>
    <xdr:pic>
      <xdr:nvPicPr>
        <xdr:cNvPr id="60388490" name="8 Imagen" descr="MC900433801.PNG">
          <a:hlinkClick xmlns:r="http://schemas.openxmlformats.org/officeDocument/2006/relationships" r:id="rId9" tooltip="IR A RESUMEN"/>
          <a:extLst>
            <a:ext uri="{FF2B5EF4-FFF2-40B4-BE49-F238E27FC236}">
              <a16:creationId xmlns:a16="http://schemas.microsoft.com/office/drawing/2014/main" id="{F672F1CC-7587-4ED1-BFFA-E1DE23731C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180213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53</xdr:row>
      <xdr:rowOff>9525</xdr:rowOff>
    </xdr:from>
    <xdr:to>
      <xdr:col>2</xdr:col>
      <xdr:colOff>3009900</xdr:colOff>
      <xdr:row>54</xdr:row>
      <xdr:rowOff>19050</xdr:rowOff>
    </xdr:to>
    <xdr:pic>
      <xdr:nvPicPr>
        <xdr:cNvPr id="60388491" name="9 Imagen" descr="MC900433801.PNG">
          <a:hlinkClick xmlns:r="http://schemas.openxmlformats.org/officeDocument/2006/relationships" r:id="rId10" tooltip="IR A RESUMEN"/>
          <a:extLst>
            <a:ext uri="{FF2B5EF4-FFF2-40B4-BE49-F238E27FC236}">
              <a16:creationId xmlns:a16="http://schemas.microsoft.com/office/drawing/2014/main" id="{0A9929A7-CEEC-42EF-A851-3B4D694D9E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11074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2743200</xdr:colOff>
      <xdr:row>59</xdr:row>
      <xdr:rowOff>76200</xdr:rowOff>
    </xdr:from>
    <xdr:to>
      <xdr:col>2</xdr:col>
      <xdr:colOff>2981325</xdr:colOff>
      <xdr:row>61</xdr:row>
      <xdr:rowOff>9526</xdr:rowOff>
    </xdr:to>
    <xdr:pic>
      <xdr:nvPicPr>
        <xdr:cNvPr id="60388492" name="10 Imagen" descr="MC900433801.PNG">
          <a:hlinkClick xmlns:r="http://schemas.openxmlformats.org/officeDocument/2006/relationships" r:id="rId11" tooltip="IR A RESUMEN"/>
          <a:extLst>
            <a:ext uri="{FF2B5EF4-FFF2-40B4-BE49-F238E27FC236}">
              <a16:creationId xmlns:a16="http://schemas.microsoft.com/office/drawing/2014/main" id="{7102E8D6-D6CC-4669-BDC2-062E94ED66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67025" y="2331720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2752725</xdr:colOff>
      <xdr:row>66</xdr:row>
      <xdr:rowOff>19050</xdr:rowOff>
    </xdr:from>
    <xdr:to>
      <xdr:col>2</xdr:col>
      <xdr:colOff>2990850</xdr:colOff>
      <xdr:row>67</xdr:row>
      <xdr:rowOff>28575</xdr:rowOff>
    </xdr:to>
    <xdr:pic>
      <xdr:nvPicPr>
        <xdr:cNvPr id="60388493" name="11 Imagen" descr="MC900433801.PNG">
          <a:hlinkClick xmlns:r="http://schemas.openxmlformats.org/officeDocument/2006/relationships" r:id="rId12" tooltip="IR A RESUMEN"/>
          <a:extLst>
            <a:ext uri="{FF2B5EF4-FFF2-40B4-BE49-F238E27FC236}">
              <a16:creationId xmlns:a16="http://schemas.microsoft.com/office/drawing/2014/main" id="{A77CB356-B9DB-45B5-B891-78F0D9479A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76550" y="252222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72</xdr:row>
      <xdr:rowOff>0</xdr:rowOff>
    </xdr:from>
    <xdr:to>
      <xdr:col>2</xdr:col>
      <xdr:colOff>3019425</xdr:colOff>
      <xdr:row>73</xdr:row>
      <xdr:rowOff>19050</xdr:rowOff>
    </xdr:to>
    <xdr:pic>
      <xdr:nvPicPr>
        <xdr:cNvPr id="60388494" name="12 Imagen" descr="MC900433801.PNG">
          <a:hlinkClick xmlns:r="http://schemas.openxmlformats.org/officeDocument/2006/relationships" r:id="rId13" tooltip="IR A RESUMEN"/>
          <a:extLst>
            <a:ext uri="{FF2B5EF4-FFF2-40B4-BE49-F238E27FC236}">
              <a16:creationId xmlns:a16="http://schemas.microsoft.com/office/drawing/2014/main" id="{2FDD2671-CDFE-42C5-9229-5B92ECE00B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27070050"/>
          <a:ext cx="247650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82</xdr:row>
      <xdr:rowOff>9525</xdr:rowOff>
    </xdr:from>
    <xdr:to>
      <xdr:col>2</xdr:col>
      <xdr:colOff>3000375</xdr:colOff>
      <xdr:row>83</xdr:row>
      <xdr:rowOff>28575</xdr:rowOff>
    </xdr:to>
    <xdr:pic>
      <xdr:nvPicPr>
        <xdr:cNvPr id="60388495" name="13 Imagen" descr="MC900433801.PNG">
          <a:hlinkClick xmlns:r="http://schemas.openxmlformats.org/officeDocument/2006/relationships" r:id="rId15" tooltip="IR A RESUMEN"/>
          <a:extLst>
            <a:ext uri="{FF2B5EF4-FFF2-40B4-BE49-F238E27FC236}">
              <a16:creationId xmlns:a16="http://schemas.microsoft.com/office/drawing/2014/main" id="{C5CBCD7C-07E3-4FB4-A5EF-AD3AD4A203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30394275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666750</xdr:colOff>
      <xdr:row>86</xdr:row>
      <xdr:rowOff>66675</xdr:rowOff>
    </xdr:from>
    <xdr:to>
      <xdr:col>4</xdr:col>
      <xdr:colOff>904875</xdr:colOff>
      <xdr:row>87</xdr:row>
      <xdr:rowOff>57149</xdr:rowOff>
    </xdr:to>
    <xdr:pic>
      <xdr:nvPicPr>
        <xdr:cNvPr id="60388496" name="14 Imagen" descr="MC900433801.PNG">
          <a:hlinkClick xmlns:r="http://schemas.openxmlformats.org/officeDocument/2006/relationships" r:id="rId16" tooltip="IR A RESUMEN"/>
          <a:extLst>
            <a:ext uri="{FF2B5EF4-FFF2-40B4-BE49-F238E27FC236}">
              <a16:creationId xmlns:a16="http://schemas.microsoft.com/office/drawing/2014/main" id="{4D2F074E-C7E9-4F01-9863-13D48DEA0C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14900" y="31832550"/>
          <a:ext cx="238125" cy="257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638175</xdr:colOff>
      <xdr:row>96</xdr:row>
      <xdr:rowOff>9525</xdr:rowOff>
    </xdr:from>
    <xdr:to>
      <xdr:col>4</xdr:col>
      <xdr:colOff>885825</xdr:colOff>
      <xdr:row>97</xdr:row>
      <xdr:rowOff>19050</xdr:rowOff>
    </xdr:to>
    <xdr:pic>
      <xdr:nvPicPr>
        <xdr:cNvPr id="60388497" name="15 Imagen" descr="MC900433801.PNG">
          <a:hlinkClick xmlns:r="http://schemas.openxmlformats.org/officeDocument/2006/relationships" r:id="rId17" tooltip="IR A RESUMEN"/>
          <a:extLst>
            <a:ext uri="{FF2B5EF4-FFF2-40B4-BE49-F238E27FC236}">
              <a16:creationId xmlns:a16="http://schemas.microsoft.com/office/drawing/2014/main" id="{7DBB487F-548F-4F49-B30F-F212AD3875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86325" y="35013900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2705100</xdr:colOff>
      <xdr:row>100</xdr:row>
      <xdr:rowOff>19050</xdr:rowOff>
    </xdr:from>
    <xdr:to>
      <xdr:col>2</xdr:col>
      <xdr:colOff>2952750</xdr:colOff>
      <xdr:row>101</xdr:row>
      <xdr:rowOff>28574</xdr:rowOff>
    </xdr:to>
    <xdr:pic>
      <xdr:nvPicPr>
        <xdr:cNvPr id="60388498" name="16 Imagen" descr="MC900433801.PNG">
          <a:hlinkClick xmlns:r="http://schemas.openxmlformats.org/officeDocument/2006/relationships" r:id="rId18" tooltip="IR A RESUMEN"/>
          <a:extLst>
            <a:ext uri="{FF2B5EF4-FFF2-40B4-BE49-F238E27FC236}">
              <a16:creationId xmlns:a16="http://schemas.microsoft.com/office/drawing/2014/main" id="{37F34982-5467-422E-87EA-EB70664CB6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6090225"/>
          <a:ext cx="2476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112</xdr:row>
      <xdr:rowOff>19050</xdr:rowOff>
    </xdr:from>
    <xdr:to>
      <xdr:col>2</xdr:col>
      <xdr:colOff>3000375</xdr:colOff>
      <xdr:row>113</xdr:row>
      <xdr:rowOff>28574</xdr:rowOff>
    </xdr:to>
    <xdr:pic>
      <xdr:nvPicPr>
        <xdr:cNvPr id="60388499" name="17 Imagen" descr="MC900433801.PNG">
          <a:hlinkClick xmlns:r="http://schemas.openxmlformats.org/officeDocument/2006/relationships" r:id="rId19" tooltip="IR A RESUMEN"/>
          <a:extLst>
            <a:ext uri="{FF2B5EF4-FFF2-40B4-BE49-F238E27FC236}">
              <a16:creationId xmlns:a16="http://schemas.microsoft.com/office/drawing/2014/main" id="{057FE723-DAFE-4B9B-9751-1C20F6715D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02336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3000375</xdr:colOff>
      <xdr:row>121</xdr:row>
      <xdr:rowOff>19050</xdr:rowOff>
    </xdr:to>
    <xdr:pic>
      <xdr:nvPicPr>
        <xdr:cNvPr id="60388500" name="18 Imagen" descr="MC900433801.PNG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2D92466B-39F6-45C6-9507-DC48EA0FEE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815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125</xdr:row>
      <xdr:rowOff>104775</xdr:rowOff>
    </xdr:from>
    <xdr:to>
      <xdr:col>2</xdr:col>
      <xdr:colOff>3009900</xdr:colOff>
      <xdr:row>127</xdr:row>
      <xdr:rowOff>9525</xdr:rowOff>
    </xdr:to>
    <xdr:pic>
      <xdr:nvPicPr>
        <xdr:cNvPr id="60388501" name="19 Imagen" descr="MC900433801.PNG">
          <a:hlinkClick xmlns:r="http://schemas.openxmlformats.org/officeDocument/2006/relationships" r:id="rId21" tooltip="IR A RESUMEN"/>
          <a:extLst>
            <a:ext uri="{FF2B5EF4-FFF2-40B4-BE49-F238E27FC236}">
              <a16:creationId xmlns:a16="http://schemas.microsoft.com/office/drawing/2014/main" id="{57C66A69-DD3D-46CA-A720-9B7979FA46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44531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2</xdr:col>
      <xdr:colOff>3009900</xdr:colOff>
      <xdr:row>133</xdr:row>
      <xdr:rowOff>19050</xdr:rowOff>
    </xdr:to>
    <xdr:pic>
      <xdr:nvPicPr>
        <xdr:cNvPr id="60388502" name="20 Imagen" descr="MC900433801.PNG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01FDFE5A-2C38-4089-9479-33EF38BAD9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3912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2</xdr:col>
      <xdr:colOff>3019425</xdr:colOff>
      <xdr:row>138</xdr:row>
      <xdr:rowOff>28574</xdr:rowOff>
    </xdr:to>
    <xdr:pic>
      <xdr:nvPicPr>
        <xdr:cNvPr id="60388503" name="21 Imagen" descr="MC900433801.PNG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D716AA3F-2278-46EA-9C42-8D749F2147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440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85725</xdr:colOff>
      <xdr:row>0</xdr:row>
      <xdr:rowOff>9525</xdr:rowOff>
    </xdr:from>
    <xdr:to>
      <xdr:col>2</xdr:col>
      <xdr:colOff>371475</xdr:colOff>
      <xdr:row>0</xdr:row>
      <xdr:rowOff>381000</xdr:rowOff>
    </xdr:to>
    <xdr:pic>
      <xdr:nvPicPr>
        <xdr:cNvPr id="60388504" name="Picture 3995" descr="MB900431547">
          <a:hlinkClick xmlns:r="http://schemas.openxmlformats.org/officeDocument/2006/relationships" r:id="rId24" tooltip="Regresar"/>
          <a:extLst>
            <a:ext uri="{FF2B5EF4-FFF2-40B4-BE49-F238E27FC236}">
              <a16:creationId xmlns:a16="http://schemas.microsoft.com/office/drawing/2014/main" id="{D914C4EA-53B8-4A2E-AA53-2B266355F18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5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"/>
          <a:ext cx="381000" cy="3714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466725</xdr:colOff>
      <xdr:row>0</xdr:row>
      <xdr:rowOff>19050</xdr:rowOff>
    </xdr:from>
    <xdr:to>
      <xdr:col>2</xdr:col>
      <xdr:colOff>847725</xdr:colOff>
      <xdr:row>0</xdr:row>
      <xdr:rowOff>400050</xdr:rowOff>
    </xdr:to>
    <xdr:pic>
      <xdr:nvPicPr>
        <xdr:cNvPr id="60388505" name="Picture 3995" descr="MB900431547">
          <a:hlinkClick xmlns:r="http://schemas.openxmlformats.org/officeDocument/2006/relationships" r:id="rId26" tooltip="Ir a directiva"/>
          <a:extLst>
            <a:ext uri="{FF2B5EF4-FFF2-40B4-BE49-F238E27FC236}">
              <a16:creationId xmlns:a16="http://schemas.microsoft.com/office/drawing/2014/main" id="{B952A451-733F-461F-A66F-526F1BB89A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7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0550" y="19050"/>
          <a:ext cx="381000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2762250</xdr:colOff>
      <xdr:row>120</xdr:row>
      <xdr:rowOff>9525</xdr:rowOff>
    </xdr:from>
    <xdr:to>
      <xdr:col>2</xdr:col>
      <xdr:colOff>3000375</xdr:colOff>
      <xdr:row>121</xdr:row>
      <xdr:rowOff>19050</xdr:rowOff>
    </xdr:to>
    <xdr:pic>
      <xdr:nvPicPr>
        <xdr:cNvPr id="60388506" name="18 Imagen" descr="MC900433801.PNG">
          <a:hlinkClick xmlns:r="http://schemas.openxmlformats.org/officeDocument/2006/relationships" r:id="rId20" tooltip="IR A RESUMEN"/>
          <a:extLst>
            <a:ext uri="{FF2B5EF4-FFF2-40B4-BE49-F238E27FC236}">
              <a16:creationId xmlns:a16="http://schemas.microsoft.com/office/drawing/2014/main" id="{C4420884-23C7-4585-9A42-72C041EA6F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86075" y="42481500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2771775</xdr:colOff>
      <xdr:row>132</xdr:row>
      <xdr:rowOff>9525</xdr:rowOff>
    </xdr:from>
    <xdr:to>
      <xdr:col>2</xdr:col>
      <xdr:colOff>3009900</xdr:colOff>
      <xdr:row>133</xdr:row>
      <xdr:rowOff>19050</xdr:rowOff>
    </xdr:to>
    <xdr:pic>
      <xdr:nvPicPr>
        <xdr:cNvPr id="60388507" name="20 Imagen" descr="MC900433801.PNG">
          <a:hlinkClick xmlns:r="http://schemas.openxmlformats.org/officeDocument/2006/relationships" r:id="rId22" tooltip="IR A RESUMEN"/>
          <a:extLst>
            <a:ext uri="{FF2B5EF4-FFF2-40B4-BE49-F238E27FC236}">
              <a16:creationId xmlns:a16="http://schemas.microsoft.com/office/drawing/2014/main" id="{645887EB-0D63-4103-A3F6-5CBFC0384FC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95600" y="4633912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2781300</xdr:colOff>
      <xdr:row>137</xdr:row>
      <xdr:rowOff>19050</xdr:rowOff>
    </xdr:from>
    <xdr:to>
      <xdr:col>2</xdr:col>
      <xdr:colOff>3019425</xdr:colOff>
      <xdr:row>138</xdr:row>
      <xdr:rowOff>28574</xdr:rowOff>
    </xdr:to>
    <xdr:pic>
      <xdr:nvPicPr>
        <xdr:cNvPr id="60388508" name="21 Imagen" descr="MC900433801.PNG">
          <a:hlinkClick xmlns:r="http://schemas.openxmlformats.org/officeDocument/2006/relationships" r:id="rId23" tooltip="IR A RESUMEN"/>
          <a:extLst>
            <a:ext uri="{FF2B5EF4-FFF2-40B4-BE49-F238E27FC236}">
              <a16:creationId xmlns:a16="http://schemas.microsoft.com/office/drawing/2014/main" id="{A18FB1B6-C68D-4BD5-A45E-5A58D2B0EB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05125" y="47844075"/>
          <a:ext cx="238125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9316768" name="1 Gráfico">
          <a:extLst>
            <a:ext uri="{FF2B5EF4-FFF2-40B4-BE49-F238E27FC236}">
              <a16:creationId xmlns:a16="http://schemas.microsoft.com/office/drawing/2014/main" id="{92543D89-FC49-4EEC-8CF2-1C1CDE08ACF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9316769" name="2 Gráfico">
          <a:extLst>
            <a:ext uri="{FF2B5EF4-FFF2-40B4-BE49-F238E27FC236}">
              <a16:creationId xmlns:a16="http://schemas.microsoft.com/office/drawing/2014/main" id="{F3B6F60C-226C-4BDD-8C97-071A4CFEA5A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9316770" name="3 Gráfico">
          <a:extLst>
            <a:ext uri="{FF2B5EF4-FFF2-40B4-BE49-F238E27FC236}">
              <a16:creationId xmlns:a16="http://schemas.microsoft.com/office/drawing/2014/main" id="{2ED2D75D-5B83-477C-9126-5D71373EBF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9316771" name="4 Gráfico">
          <a:extLst>
            <a:ext uri="{FF2B5EF4-FFF2-40B4-BE49-F238E27FC236}">
              <a16:creationId xmlns:a16="http://schemas.microsoft.com/office/drawing/2014/main" id="{7631BED0-CBBA-42AB-BACF-AEB4D49FBD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9316772" name="5 Gráfico">
          <a:extLst>
            <a:ext uri="{FF2B5EF4-FFF2-40B4-BE49-F238E27FC236}">
              <a16:creationId xmlns:a16="http://schemas.microsoft.com/office/drawing/2014/main" id="{CA9CD251-4A0B-44DF-92A2-72233C16ED1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9316773" name="6 Gráfico">
          <a:extLst>
            <a:ext uri="{FF2B5EF4-FFF2-40B4-BE49-F238E27FC236}">
              <a16:creationId xmlns:a16="http://schemas.microsoft.com/office/drawing/2014/main" id="{6EA282E6-1B03-419A-AE04-4388D9BB30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9316774" name="7 Gráfico">
          <a:extLst>
            <a:ext uri="{FF2B5EF4-FFF2-40B4-BE49-F238E27FC236}">
              <a16:creationId xmlns:a16="http://schemas.microsoft.com/office/drawing/2014/main" id="{71E79038-B1A1-4706-BE8D-90DCDEB582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9316775" name="8 Gráfico">
          <a:extLst>
            <a:ext uri="{FF2B5EF4-FFF2-40B4-BE49-F238E27FC236}">
              <a16:creationId xmlns:a16="http://schemas.microsoft.com/office/drawing/2014/main" id="{DB31C6E5-8CA1-4A35-A02F-2E8F3F0CA6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9316776" name="9 Gráfico">
          <a:extLst>
            <a:ext uri="{FF2B5EF4-FFF2-40B4-BE49-F238E27FC236}">
              <a16:creationId xmlns:a16="http://schemas.microsoft.com/office/drawing/2014/main" id="{A0E6781E-FFBE-447D-BF9F-9966880B529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342900</xdr:colOff>
      <xdr:row>2</xdr:row>
      <xdr:rowOff>0</xdr:rowOff>
    </xdr:from>
    <xdr:to>
      <xdr:col>52</xdr:col>
      <xdr:colOff>85725</xdr:colOff>
      <xdr:row>8</xdr:row>
      <xdr:rowOff>0</xdr:rowOff>
    </xdr:to>
    <xdr:graphicFrame macro="">
      <xdr:nvGraphicFramePr>
        <xdr:cNvPr id="59316777" name="10 Gráfico">
          <a:extLst>
            <a:ext uri="{FF2B5EF4-FFF2-40B4-BE49-F238E27FC236}">
              <a16:creationId xmlns:a16="http://schemas.microsoft.com/office/drawing/2014/main" id="{215B683C-6D2D-42C8-A63C-7B548C4081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685800</xdr:colOff>
      <xdr:row>8</xdr:row>
      <xdr:rowOff>400050</xdr:rowOff>
    </xdr:from>
    <xdr:to>
      <xdr:col>52</xdr:col>
      <xdr:colOff>428625</xdr:colOff>
      <xdr:row>14</xdr:row>
      <xdr:rowOff>609600</xdr:rowOff>
    </xdr:to>
    <xdr:graphicFrame macro="">
      <xdr:nvGraphicFramePr>
        <xdr:cNvPr id="59316778" name="11 Gráfico">
          <a:extLst>
            <a:ext uri="{FF2B5EF4-FFF2-40B4-BE49-F238E27FC236}">
              <a16:creationId xmlns:a16="http://schemas.microsoft.com/office/drawing/2014/main" id="{3F046400-F617-47C7-BFF4-3015121D66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752475</xdr:colOff>
      <xdr:row>15</xdr:row>
      <xdr:rowOff>9525</xdr:rowOff>
    </xdr:from>
    <xdr:to>
      <xdr:col>52</xdr:col>
      <xdr:colOff>495300</xdr:colOff>
      <xdr:row>19</xdr:row>
      <xdr:rowOff>104775</xdr:rowOff>
    </xdr:to>
    <xdr:graphicFrame macro="">
      <xdr:nvGraphicFramePr>
        <xdr:cNvPr id="59316779" name="12 Gráfico">
          <a:extLst>
            <a:ext uri="{FF2B5EF4-FFF2-40B4-BE49-F238E27FC236}">
              <a16:creationId xmlns:a16="http://schemas.microsoft.com/office/drawing/2014/main" id="{47D39F9E-F887-4E38-940A-579945893A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9316780" name="7 Gráfico">
          <a:extLst>
            <a:ext uri="{FF2B5EF4-FFF2-40B4-BE49-F238E27FC236}">
              <a16:creationId xmlns:a16="http://schemas.microsoft.com/office/drawing/2014/main" id="{27FF84A0-DFCE-4AAC-ABD4-36B434BE1F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9316781" name="8 Gráfico">
          <a:extLst>
            <a:ext uri="{FF2B5EF4-FFF2-40B4-BE49-F238E27FC236}">
              <a16:creationId xmlns:a16="http://schemas.microsoft.com/office/drawing/2014/main" id="{F8BD7FE4-21EE-4F28-A6A8-F26C546A9B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9316782" name="9 Gráfico">
          <a:extLst>
            <a:ext uri="{FF2B5EF4-FFF2-40B4-BE49-F238E27FC236}">
              <a16:creationId xmlns:a16="http://schemas.microsoft.com/office/drawing/2014/main" id="{1E870D02-3E3A-411E-860D-63083D920F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714375</xdr:colOff>
      <xdr:row>19</xdr:row>
      <xdr:rowOff>152400</xdr:rowOff>
    </xdr:from>
    <xdr:to>
      <xdr:col>52</xdr:col>
      <xdr:colOff>457200</xdr:colOff>
      <xdr:row>25</xdr:row>
      <xdr:rowOff>219075</xdr:rowOff>
    </xdr:to>
    <xdr:graphicFrame macro="">
      <xdr:nvGraphicFramePr>
        <xdr:cNvPr id="59316783" name="16 Gráfico">
          <a:extLst>
            <a:ext uri="{FF2B5EF4-FFF2-40B4-BE49-F238E27FC236}">
              <a16:creationId xmlns:a16="http://schemas.microsoft.com/office/drawing/2014/main" id="{ADA96307-C14A-42C0-B237-DE8A202C710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9316784" name="7 Gráfico">
          <a:extLst>
            <a:ext uri="{FF2B5EF4-FFF2-40B4-BE49-F238E27FC236}">
              <a16:creationId xmlns:a16="http://schemas.microsoft.com/office/drawing/2014/main" id="{C8D2760B-B7EE-44FD-8390-CCE8440A44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9316785" name="8 Gráfico">
          <a:extLst>
            <a:ext uri="{FF2B5EF4-FFF2-40B4-BE49-F238E27FC236}">
              <a16:creationId xmlns:a16="http://schemas.microsoft.com/office/drawing/2014/main" id="{6A7905C9-F0DD-4630-AAB6-E17ED99E9D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38</xdr:col>
      <xdr:colOff>733425</xdr:colOff>
      <xdr:row>30</xdr:row>
      <xdr:rowOff>295275</xdr:rowOff>
    </xdr:to>
    <xdr:graphicFrame macro="">
      <xdr:nvGraphicFramePr>
        <xdr:cNvPr id="59316786" name="9 Gráfico">
          <a:extLst>
            <a:ext uri="{FF2B5EF4-FFF2-40B4-BE49-F238E27FC236}">
              <a16:creationId xmlns:a16="http://schemas.microsoft.com/office/drawing/2014/main" id="{61856D18-D76B-41CF-9FB9-299C9D9233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44</xdr:col>
      <xdr:colOff>647700</xdr:colOff>
      <xdr:row>25</xdr:row>
      <xdr:rowOff>371475</xdr:rowOff>
    </xdr:from>
    <xdr:to>
      <xdr:col>52</xdr:col>
      <xdr:colOff>533400</xdr:colOff>
      <xdr:row>30</xdr:row>
      <xdr:rowOff>304800</xdr:rowOff>
    </xdr:to>
    <xdr:graphicFrame macro="">
      <xdr:nvGraphicFramePr>
        <xdr:cNvPr id="59316787" name="16 Gráfico">
          <a:extLst>
            <a:ext uri="{FF2B5EF4-FFF2-40B4-BE49-F238E27FC236}">
              <a16:creationId xmlns:a16="http://schemas.microsoft.com/office/drawing/2014/main" id="{43BA1CD5-450F-45D3-82ED-12C0F5152B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752475</xdr:colOff>
      <xdr:row>31</xdr:row>
      <xdr:rowOff>123825</xdr:rowOff>
    </xdr:from>
    <xdr:to>
      <xdr:col>26</xdr:col>
      <xdr:colOff>752475</xdr:colOff>
      <xdr:row>35</xdr:row>
      <xdr:rowOff>200025</xdr:rowOff>
    </xdr:to>
    <xdr:graphicFrame macro="">
      <xdr:nvGraphicFramePr>
        <xdr:cNvPr id="59316788" name="7 Gráfico">
          <a:extLst>
            <a:ext uri="{FF2B5EF4-FFF2-40B4-BE49-F238E27FC236}">
              <a16:creationId xmlns:a16="http://schemas.microsoft.com/office/drawing/2014/main" id="{60426933-2542-4D22-AE74-C0F91E9749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27</xdr:col>
      <xdr:colOff>123825</xdr:colOff>
      <xdr:row>31</xdr:row>
      <xdr:rowOff>123825</xdr:rowOff>
    </xdr:from>
    <xdr:to>
      <xdr:col>32</xdr:col>
      <xdr:colOff>733425</xdr:colOff>
      <xdr:row>35</xdr:row>
      <xdr:rowOff>200025</xdr:rowOff>
    </xdr:to>
    <xdr:graphicFrame macro="">
      <xdr:nvGraphicFramePr>
        <xdr:cNvPr id="59316789" name="8 Gráfico">
          <a:extLst>
            <a:ext uri="{FF2B5EF4-FFF2-40B4-BE49-F238E27FC236}">
              <a16:creationId xmlns:a16="http://schemas.microsoft.com/office/drawing/2014/main" id="{F17F46FC-9F01-45DC-A9CD-E712CD0118F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33</xdr:col>
      <xdr:colOff>104775</xdr:colOff>
      <xdr:row>31</xdr:row>
      <xdr:rowOff>123825</xdr:rowOff>
    </xdr:from>
    <xdr:to>
      <xdr:col>38</xdr:col>
      <xdr:colOff>723900</xdr:colOff>
      <xdr:row>35</xdr:row>
      <xdr:rowOff>209550</xdr:rowOff>
    </xdr:to>
    <xdr:graphicFrame macro="">
      <xdr:nvGraphicFramePr>
        <xdr:cNvPr id="59316790" name="9 Gráfico">
          <a:extLst>
            <a:ext uri="{FF2B5EF4-FFF2-40B4-BE49-F238E27FC236}">
              <a16:creationId xmlns:a16="http://schemas.microsoft.com/office/drawing/2014/main" id="{B49F413B-9B28-4CD2-BFB9-6C1A8649BB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44</xdr:col>
      <xdr:colOff>647700</xdr:colOff>
      <xdr:row>31</xdr:row>
      <xdr:rowOff>76200</xdr:rowOff>
    </xdr:from>
    <xdr:to>
      <xdr:col>52</xdr:col>
      <xdr:colOff>609600</xdr:colOff>
      <xdr:row>35</xdr:row>
      <xdr:rowOff>171450</xdr:rowOff>
    </xdr:to>
    <xdr:graphicFrame macro="">
      <xdr:nvGraphicFramePr>
        <xdr:cNvPr id="59316791" name="16 Gráfico">
          <a:extLst>
            <a:ext uri="{FF2B5EF4-FFF2-40B4-BE49-F238E27FC236}">
              <a16:creationId xmlns:a16="http://schemas.microsoft.com/office/drawing/2014/main" id="{E894323B-8D29-4B2C-B7E9-3FB95A5268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21</xdr:col>
      <xdr:colOff>9525</xdr:colOff>
      <xdr:row>0</xdr:row>
      <xdr:rowOff>38100</xdr:rowOff>
    </xdr:from>
    <xdr:to>
      <xdr:col>21</xdr:col>
      <xdr:colOff>704850</xdr:colOff>
      <xdr:row>3</xdr:row>
      <xdr:rowOff>57150</xdr:rowOff>
    </xdr:to>
    <xdr:pic>
      <xdr:nvPicPr>
        <xdr:cNvPr id="59316792" name="Picture 3995" descr="MB900431547">
          <a:hlinkClick xmlns:r="http://schemas.openxmlformats.org/officeDocument/2006/relationships" r:id="rId25" tooltip="Ir a factores criticos"/>
          <a:extLst>
            <a:ext uri="{FF2B5EF4-FFF2-40B4-BE49-F238E27FC236}">
              <a16:creationId xmlns:a16="http://schemas.microsoft.com/office/drawing/2014/main" id="{010DEACE-F027-4055-894E-A28889D5D59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6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204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190500</xdr:colOff>
      <xdr:row>3</xdr:row>
      <xdr:rowOff>95250</xdr:rowOff>
    </xdr:from>
    <xdr:to>
      <xdr:col>21</xdr:col>
      <xdr:colOff>571500</xdr:colOff>
      <xdr:row>4</xdr:row>
      <xdr:rowOff>28575</xdr:rowOff>
    </xdr:to>
    <xdr:pic>
      <xdr:nvPicPr>
        <xdr:cNvPr id="59316793" name="2 Imagen" descr="MC900433801.PNG">
          <a:hlinkClick xmlns:r="http://schemas.openxmlformats.org/officeDocument/2006/relationships" r:id="rId25" tooltip="Ir a academica"/>
          <a:extLst>
            <a:ext uri="{FF2B5EF4-FFF2-40B4-BE49-F238E27FC236}">
              <a16:creationId xmlns:a16="http://schemas.microsoft.com/office/drawing/2014/main" id="{ACB8EDFB-ABDB-4FFB-9798-5B979E9CAC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01400" y="771525"/>
          <a:ext cx="381000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209550</xdr:colOff>
      <xdr:row>2</xdr:row>
      <xdr:rowOff>0</xdr:rowOff>
    </xdr:from>
    <xdr:to>
      <xdr:col>44</xdr:col>
      <xdr:colOff>209550</xdr:colOff>
      <xdr:row>8</xdr:row>
      <xdr:rowOff>0</xdr:rowOff>
    </xdr:to>
    <xdr:graphicFrame macro="">
      <xdr:nvGraphicFramePr>
        <xdr:cNvPr id="59316794" name="1 Gráfico">
          <a:extLst>
            <a:ext uri="{FF2B5EF4-FFF2-40B4-BE49-F238E27FC236}">
              <a16:creationId xmlns:a16="http://schemas.microsoft.com/office/drawing/2014/main" id="{1B4663BB-BB04-488A-82A0-215489CC57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200025</xdr:colOff>
      <xdr:row>8</xdr:row>
      <xdr:rowOff>333375</xdr:rowOff>
    </xdr:from>
    <xdr:to>
      <xdr:col>44</xdr:col>
      <xdr:colOff>180975</xdr:colOff>
      <xdr:row>14</xdr:row>
      <xdr:rowOff>552450</xdr:rowOff>
    </xdr:to>
    <xdr:graphicFrame macro="">
      <xdr:nvGraphicFramePr>
        <xdr:cNvPr id="59316795" name="4 Gráfico">
          <a:extLst>
            <a:ext uri="{FF2B5EF4-FFF2-40B4-BE49-F238E27FC236}">
              <a16:creationId xmlns:a16="http://schemas.microsoft.com/office/drawing/2014/main" id="{E74A2057-8384-4138-9E2B-4C0582B0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>
    <xdr:from>
      <xdr:col>39</xdr:col>
      <xdr:colOff>200025</xdr:colOff>
      <xdr:row>15</xdr:row>
      <xdr:rowOff>0</xdr:rowOff>
    </xdr:from>
    <xdr:to>
      <xdr:col>44</xdr:col>
      <xdr:colOff>200025</xdr:colOff>
      <xdr:row>19</xdr:row>
      <xdr:rowOff>85725</xdr:rowOff>
    </xdr:to>
    <xdr:graphicFrame macro="">
      <xdr:nvGraphicFramePr>
        <xdr:cNvPr id="59316796" name="5 Gráfico">
          <a:extLst>
            <a:ext uri="{FF2B5EF4-FFF2-40B4-BE49-F238E27FC236}">
              <a16:creationId xmlns:a16="http://schemas.microsoft.com/office/drawing/2014/main" id="{CA3B8B96-1C89-4FF3-9281-91B4E5DF7B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>
    <xdr:from>
      <xdr:col>39</xdr:col>
      <xdr:colOff>209550</xdr:colOff>
      <xdr:row>20</xdr:row>
      <xdr:rowOff>19050</xdr:rowOff>
    </xdr:from>
    <xdr:to>
      <xdr:col>44</xdr:col>
      <xdr:colOff>228600</xdr:colOff>
      <xdr:row>25</xdr:row>
      <xdr:rowOff>276225</xdr:rowOff>
    </xdr:to>
    <xdr:graphicFrame macro="">
      <xdr:nvGraphicFramePr>
        <xdr:cNvPr id="59316797" name="6 Gráfico">
          <a:extLst>
            <a:ext uri="{FF2B5EF4-FFF2-40B4-BE49-F238E27FC236}">
              <a16:creationId xmlns:a16="http://schemas.microsoft.com/office/drawing/2014/main" id="{A95A571B-831F-4405-8AFF-CA44872E8A7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>
    <xdr:from>
      <xdr:col>39</xdr:col>
      <xdr:colOff>209550</xdr:colOff>
      <xdr:row>25</xdr:row>
      <xdr:rowOff>409575</xdr:rowOff>
    </xdr:from>
    <xdr:to>
      <xdr:col>44</xdr:col>
      <xdr:colOff>238125</xdr:colOff>
      <xdr:row>30</xdr:row>
      <xdr:rowOff>285750</xdr:rowOff>
    </xdr:to>
    <xdr:graphicFrame macro="">
      <xdr:nvGraphicFramePr>
        <xdr:cNvPr id="59316798" name="7 Gráfico">
          <a:extLst>
            <a:ext uri="{FF2B5EF4-FFF2-40B4-BE49-F238E27FC236}">
              <a16:creationId xmlns:a16="http://schemas.microsoft.com/office/drawing/2014/main" id="{F8D6D35C-FC35-4252-B085-56B894C24A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>
    <xdr:from>
      <xdr:col>39</xdr:col>
      <xdr:colOff>266700</xdr:colOff>
      <xdr:row>31</xdr:row>
      <xdr:rowOff>114300</xdr:rowOff>
    </xdr:from>
    <xdr:to>
      <xdr:col>44</xdr:col>
      <xdr:colOff>257175</xdr:colOff>
      <xdr:row>35</xdr:row>
      <xdr:rowOff>219075</xdr:rowOff>
    </xdr:to>
    <xdr:graphicFrame macro="">
      <xdr:nvGraphicFramePr>
        <xdr:cNvPr id="59316799" name="8 Gráfico">
          <a:extLst>
            <a:ext uri="{FF2B5EF4-FFF2-40B4-BE49-F238E27FC236}">
              <a16:creationId xmlns:a16="http://schemas.microsoft.com/office/drawing/2014/main" id="{63FE1E7F-DBBD-4F1F-BB1F-889EB5E15B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0725302" name="1 Gráfico">
          <a:extLst>
            <a:ext uri="{FF2B5EF4-FFF2-40B4-BE49-F238E27FC236}">
              <a16:creationId xmlns:a16="http://schemas.microsoft.com/office/drawing/2014/main" id="{9D9166E4-25FE-4030-A263-87F53816FA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0725303" name="2 Gráfico">
          <a:extLst>
            <a:ext uri="{FF2B5EF4-FFF2-40B4-BE49-F238E27FC236}">
              <a16:creationId xmlns:a16="http://schemas.microsoft.com/office/drawing/2014/main" id="{D10ADA80-5CD2-4684-BFCF-7FCFFA82160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0725304" name="3 Gráfico">
          <a:extLst>
            <a:ext uri="{FF2B5EF4-FFF2-40B4-BE49-F238E27FC236}">
              <a16:creationId xmlns:a16="http://schemas.microsoft.com/office/drawing/2014/main" id="{5E22FD78-ABA0-4924-9972-FA13B25D843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0725305" name="4 Gráfico">
          <a:extLst>
            <a:ext uri="{FF2B5EF4-FFF2-40B4-BE49-F238E27FC236}">
              <a16:creationId xmlns:a16="http://schemas.microsoft.com/office/drawing/2014/main" id="{F3F84429-03DF-47AE-869B-6E1DA1E0FC9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0725306" name="5 Gráfico">
          <a:extLst>
            <a:ext uri="{FF2B5EF4-FFF2-40B4-BE49-F238E27FC236}">
              <a16:creationId xmlns:a16="http://schemas.microsoft.com/office/drawing/2014/main" id="{8D75D308-4ED0-4703-B66C-997F9447CB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0725307" name="6 Gráfico">
          <a:extLst>
            <a:ext uri="{FF2B5EF4-FFF2-40B4-BE49-F238E27FC236}">
              <a16:creationId xmlns:a16="http://schemas.microsoft.com/office/drawing/2014/main" id="{9DFC4E09-11DD-483F-B7ED-EB27151AFA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0725308" name="7 Gráfico">
          <a:extLst>
            <a:ext uri="{FF2B5EF4-FFF2-40B4-BE49-F238E27FC236}">
              <a16:creationId xmlns:a16="http://schemas.microsoft.com/office/drawing/2014/main" id="{61F60568-0DB1-4925-B2FA-61C1BA299A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0725309" name="8 Gráfico">
          <a:extLst>
            <a:ext uri="{FF2B5EF4-FFF2-40B4-BE49-F238E27FC236}">
              <a16:creationId xmlns:a16="http://schemas.microsoft.com/office/drawing/2014/main" id="{F0470E25-CA95-4ED4-A6D4-560B251C39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0725310" name="9 Gráfico">
          <a:extLst>
            <a:ext uri="{FF2B5EF4-FFF2-40B4-BE49-F238E27FC236}">
              <a16:creationId xmlns:a16="http://schemas.microsoft.com/office/drawing/2014/main" id="{738708B2-324F-4F4A-86BB-2DC744E69E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323850</xdr:colOff>
      <xdr:row>1</xdr:row>
      <xdr:rowOff>276225</xdr:rowOff>
    </xdr:from>
    <xdr:to>
      <xdr:col>52</xdr:col>
      <xdr:colOff>66675</xdr:colOff>
      <xdr:row>7</xdr:row>
      <xdr:rowOff>466725</xdr:rowOff>
    </xdr:to>
    <xdr:graphicFrame macro="">
      <xdr:nvGraphicFramePr>
        <xdr:cNvPr id="60725311" name="10 Gráfico">
          <a:extLst>
            <a:ext uri="{FF2B5EF4-FFF2-40B4-BE49-F238E27FC236}">
              <a16:creationId xmlns:a16="http://schemas.microsoft.com/office/drawing/2014/main" id="{2283C862-A81B-4BC8-B670-165FFB0B3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342900</xdr:colOff>
      <xdr:row>8</xdr:row>
      <xdr:rowOff>323850</xdr:rowOff>
    </xdr:from>
    <xdr:to>
      <xdr:col>52</xdr:col>
      <xdr:colOff>85725</xdr:colOff>
      <xdr:row>14</xdr:row>
      <xdr:rowOff>533400</xdr:rowOff>
    </xdr:to>
    <xdr:graphicFrame macro="">
      <xdr:nvGraphicFramePr>
        <xdr:cNvPr id="60725312" name="11 Gráfico">
          <a:extLst>
            <a:ext uri="{FF2B5EF4-FFF2-40B4-BE49-F238E27FC236}">
              <a16:creationId xmlns:a16="http://schemas.microsoft.com/office/drawing/2014/main" id="{29F7305F-ECAA-4449-B8C1-A50385555C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390525</xdr:colOff>
      <xdr:row>15</xdr:row>
      <xdr:rowOff>0</xdr:rowOff>
    </xdr:from>
    <xdr:to>
      <xdr:col>52</xdr:col>
      <xdr:colOff>133350</xdr:colOff>
      <xdr:row>19</xdr:row>
      <xdr:rowOff>95250</xdr:rowOff>
    </xdr:to>
    <xdr:graphicFrame macro="">
      <xdr:nvGraphicFramePr>
        <xdr:cNvPr id="60725313" name="12 Gráfico">
          <a:extLst>
            <a:ext uri="{FF2B5EF4-FFF2-40B4-BE49-F238E27FC236}">
              <a16:creationId xmlns:a16="http://schemas.microsoft.com/office/drawing/2014/main" id="{861AC408-C9C5-4714-AAE1-39B7B52DB50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0725314" name="7 Gráfico">
          <a:extLst>
            <a:ext uri="{FF2B5EF4-FFF2-40B4-BE49-F238E27FC236}">
              <a16:creationId xmlns:a16="http://schemas.microsoft.com/office/drawing/2014/main" id="{676802F2-2FF6-4FC4-A38A-4377671832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0725315" name="8 Gráfico">
          <a:extLst>
            <a:ext uri="{FF2B5EF4-FFF2-40B4-BE49-F238E27FC236}">
              <a16:creationId xmlns:a16="http://schemas.microsoft.com/office/drawing/2014/main" id="{14ACC4A3-5C41-4E7B-A385-5D362111325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0725316" name="9 Gráfico">
          <a:extLst>
            <a:ext uri="{FF2B5EF4-FFF2-40B4-BE49-F238E27FC236}">
              <a16:creationId xmlns:a16="http://schemas.microsoft.com/office/drawing/2014/main" id="{8A147B69-83B8-45CB-BE0C-FCF3FA9929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381000</xdr:colOff>
      <xdr:row>20</xdr:row>
      <xdr:rowOff>9525</xdr:rowOff>
    </xdr:from>
    <xdr:to>
      <xdr:col>52</xdr:col>
      <xdr:colOff>123825</xdr:colOff>
      <xdr:row>25</xdr:row>
      <xdr:rowOff>285750</xdr:rowOff>
    </xdr:to>
    <xdr:graphicFrame macro="">
      <xdr:nvGraphicFramePr>
        <xdr:cNvPr id="60725317" name="16 Gráfico">
          <a:extLst>
            <a:ext uri="{FF2B5EF4-FFF2-40B4-BE49-F238E27FC236}">
              <a16:creationId xmlns:a16="http://schemas.microsoft.com/office/drawing/2014/main" id="{D87096E4-511F-47C7-868D-95DB8BEEEC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38100</xdr:colOff>
      <xdr:row>0</xdr:row>
      <xdr:rowOff>38100</xdr:rowOff>
    </xdr:from>
    <xdr:to>
      <xdr:col>21</xdr:col>
      <xdr:colOff>733425</xdr:colOff>
      <xdr:row>3</xdr:row>
      <xdr:rowOff>57150</xdr:rowOff>
    </xdr:to>
    <xdr:pic>
      <xdr:nvPicPr>
        <xdr:cNvPr id="60725318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C3C31964-B569-421A-8195-A5A45FCBC01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96625" y="38100"/>
          <a:ext cx="69532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228600</xdr:colOff>
      <xdr:row>3</xdr:row>
      <xdr:rowOff>85725</xdr:rowOff>
    </xdr:from>
    <xdr:to>
      <xdr:col>21</xdr:col>
      <xdr:colOff>600075</xdr:colOff>
      <xdr:row>4</xdr:row>
      <xdr:rowOff>0</xdr:rowOff>
    </xdr:to>
    <xdr:pic>
      <xdr:nvPicPr>
        <xdr:cNvPr id="60725319" name="2 Imagen" descr="MC900433801.PNG">
          <a:hlinkClick xmlns:r="http://schemas.openxmlformats.org/officeDocument/2006/relationships" r:id="rId17" tooltip="Ir a administrativa"/>
          <a:extLst>
            <a:ext uri="{FF2B5EF4-FFF2-40B4-BE49-F238E27FC236}">
              <a16:creationId xmlns:a16="http://schemas.microsoft.com/office/drawing/2014/main" id="{1988DA96-683A-42D6-ADC6-AC615A78F32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87125" y="762000"/>
          <a:ext cx="371475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133350</xdr:colOff>
      <xdr:row>2</xdr:row>
      <xdr:rowOff>0</xdr:rowOff>
    </xdr:from>
    <xdr:to>
      <xdr:col>44</xdr:col>
      <xdr:colOff>123825</xdr:colOff>
      <xdr:row>8</xdr:row>
      <xdr:rowOff>0</xdr:rowOff>
    </xdr:to>
    <xdr:graphicFrame macro="">
      <xdr:nvGraphicFramePr>
        <xdr:cNvPr id="60725320" name="1 Gráfico">
          <a:extLst>
            <a:ext uri="{FF2B5EF4-FFF2-40B4-BE49-F238E27FC236}">
              <a16:creationId xmlns:a16="http://schemas.microsoft.com/office/drawing/2014/main" id="{11F0615B-4104-4ED0-9AC7-CC12E7D1326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180975</xdr:colOff>
      <xdr:row>8</xdr:row>
      <xdr:rowOff>342900</xdr:rowOff>
    </xdr:from>
    <xdr:to>
      <xdr:col>44</xdr:col>
      <xdr:colOff>180975</xdr:colOff>
      <xdr:row>14</xdr:row>
      <xdr:rowOff>542925</xdr:rowOff>
    </xdr:to>
    <xdr:graphicFrame macro="">
      <xdr:nvGraphicFramePr>
        <xdr:cNvPr id="60725321" name="2 Gráfico">
          <a:extLst>
            <a:ext uri="{FF2B5EF4-FFF2-40B4-BE49-F238E27FC236}">
              <a16:creationId xmlns:a16="http://schemas.microsoft.com/office/drawing/2014/main" id="{8CACD056-3BE7-4A6D-A42A-0C49CEF71F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180975</xdr:colOff>
      <xdr:row>15</xdr:row>
      <xdr:rowOff>19050</xdr:rowOff>
    </xdr:from>
    <xdr:to>
      <xdr:col>44</xdr:col>
      <xdr:colOff>190500</xdr:colOff>
      <xdr:row>19</xdr:row>
      <xdr:rowOff>95250</xdr:rowOff>
    </xdr:to>
    <xdr:graphicFrame macro="">
      <xdr:nvGraphicFramePr>
        <xdr:cNvPr id="60725322" name="3 Gráfico">
          <a:extLst>
            <a:ext uri="{FF2B5EF4-FFF2-40B4-BE49-F238E27FC236}">
              <a16:creationId xmlns:a16="http://schemas.microsoft.com/office/drawing/2014/main" id="{3C3ED909-3785-4DDB-A941-6AF03E415E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161925</xdr:colOff>
      <xdr:row>20</xdr:row>
      <xdr:rowOff>9525</xdr:rowOff>
    </xdr:from>
    <xdr:to>
      <xdr:col>44</xdr:col>
      <xdr:colOff>190500</xdr:colOff>
      <xdr:row>25</xdr:row>
      <xdr:rowOff>257175</xdr:rowOff>
    </xdr:to>
    <xdr:graphicFrame macro="">
      <xdr:nvGraphicFramePr>
        <xdr:cNvPr id="60725323" name="4 Gráfico">
          <a:extLst>
            <a:ext uri="{FF2B5EF4-FFF2-40B4-BE49-F238E27FC236}">
              <a16:creationId xmlns:a16="http://schemas.microsoft.com/office/drawing/2014/main" id="{2763F00A-B256-416C-8B18-FA4E03D34F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59878699" name="1 Gráfico">
          <a:extLst>
            <a:ext uri="{FF2B5EF4-FFF2-40B4-BE49-F238E27FC236}">
              <a16:creationId xmlns:a16="http://schemas.microsoft.com/office/drawing/2014/main" id="{3161CFBD-55AB-4F28-B4AE-6168F20F13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59878700" name="2 Gráfico">
          <a:extLst>
            <a:ext uri="{FF2B5EF4-FFF2-40B4-BE49-F238E27FC236}">
              <a16:creationId xmlns:a16="http://schemas.microsoft.com/office/drawing/2014/main" id="{6D64165F-1626-4A6B-8CC0-4352718AF3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59878701" name="3 Gráfico">
          <a:extLst>
            <a:ext uri="{FF2B5EF4-FFF2-40B4-BE49-F238E27FC236}">
              <a16:creationId xmlns:a16="http://schemas.microsoft.com/office/drawing/2014/main" id="{84851A41-0EC5-4AF4-9DC7-2501D88C65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59878702" name="4 Gráfico">
          <a:extLst>
            <a:ext uri="{FF2B5EF4-FFF2-40B4-BE49-F238E27FC236}">
              <a16:creationId xmlns:a16="http://schemas.microsoft.com/office/drawing/2014/main" id="{15BBEDF3-9EC0-4C2A-B16D-69853218B8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59878703" name="5 Gráfico">
          <a:extLst>
            <a:ext uri="{FF2B5EF4-FFF2-40B4-BE49-F238E27FC236}">
              <a16:creationId xmlns:a16="http://schemas.microsoft.com/office/drawing/2014/main" id="{50B3118F-8F0E-4CAC-87EE-014BA3DBAC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59878704" name="6 Gráfico">
          <a:extLst>
            <a:ext uri="{FF2B5EF4-FFF2-40B4-BE49-F238E27FC236}">
              <a16:creationId xmlns:a16="http://schemas.microsoft.com/office/drawing/2014/main" id="{74367635-8D8F-4C56-93FB-C71ADB6E2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59878705" name="7 Gráfico">
          <a:extLst>
            <a:ext uri="{FF2B5EF4-FFF2-40B4-BE49-F238E27FC236}">
              <a16:creationId xmlns:a16="http://schemas.microsoft.com/office/drawing/2014/main" id="{E337A62A-B1BB-4B2F-BB0C-0E075B7118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59878706" name="8 Gráfico">
          <a:extLst>
            <a:ext uri="{FF2B5EF4-FFF2-40B4-BE49-F238E27FC236}">
              <a16:creationId xmlns:a16="http://schemas.microsoft.com/office/drawing/2014/main" id="{BACE5B27-B0C3-462C-92E6-E692D929B7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59878707" name="9 Gráfico">
          <a:extLst>
            <a:ext uri="{FF2B5EF4-FFF2-40B4-BE49-F238E27FC236}">
              <a16:creationId xmlns:a16="http://schemas.microsoft.com/office/drawing/2014/main" id="{7A3CE96F-4D7B-4B79-B436-1562157F16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45</xdr:col>
      <xdr:colOff>209550</xdr:colOff>
      <xdr:row>2</xdr:row>
      <xdr:rowOff>9525</xdr:rowOff>
    </xdr:from>
    <xdr:to>
      <xdr:col>52</xdr:col>
      <xdr:colOff>714375</xdr:colOff>
      <xdr:row>8</xdr:row>
      <xdr:rowOff>9525</xdr:rowOff>
    </xdr:to>
    <xdr:graphicFrame macro="">
      <xdr:nvGraphicFramePr>
        <xdr:cNvPr id="59878708" name="10 Gráfico">
          <a:extLst>
            <a:ext uri="{FF2B5EF4-FFF2-40B4-BE49-F238E27FC236}">
              <a16:creationId xmlns:a16="http://schemas.microsoft.com/office/drawing/2014/main" id="{0080A14A-5CA1-42D0-9CB1-B44661C17BB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45</xdr:col>
      <xdr:colOff>257175</xdr:colOff>
      <xdr:row>8</xdr:row>
      <xdr:rowOff>361950</xdr:rowOff>
    </xdr:from>
    <xdr:to>
      <xdr:col>53</xdr:col>
      <xdr:colOff>0</xdr:colOff>
      <xdr:row>14</xdr:row>
      <xdr:rowOff>571500</xdr:rowOff>
    </xdr:to>
    <xdr:graphicFrame macro="">
      <xdr:nvGraphicFramePr>
        <xdr:cNvPr id="59878709" name="11 Gráfico">
          <a:extLst>
            <a:ext uri="{FF2B5EF4-FFF2-40B4-BE49-F238E27FC236}">
              <a16:creationId xmlns:a16="http://schemas.microsoft.com/office/drawing/2014/main" id="{35BEDE84-873A-4926-913A-9DB39EE3EC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45</xdr:col>
      <xdr:colOff>361950</xdr:colOff>
      <xdr:row>14</xdr:row>
      <xdr:rowOff>752475</xdr:rowOff>
    </xdr:from>
    <xdr:to>
      <xdr:col>53</xdr:col>
      <xdr:colOff>104775</xdr:colOff>
      <xdr:row>19</xdr:row>
      <xdr:rowOff>85725</xdr:rowOff>
    </xdr:to>
    <xdr:graphicFrame macro="">
      <xdr:nvGraphicFramePr>
        <xdr:cNvPr id="59878710" name="12 Gráfico">
          <a:extLst>
            <a:ext uri="{FF2B5EF4-FFF2-40B4-BE49-F238E27FC236}">
              <a16:creationId xmlns:a16="http://schemas.microsoft.com/office/drawing/2014/main" id="{2DAD8FC6-2388-4D17-968D-00A745B253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59878711" name="7 Gráfico">
          <a:extLst>
            <a:ext uri="{FF2B5EF4-FFF2-40B4-BE49-F238E27FC236}">
              <a16:creationId xmlns:a16="http://schemas.microsoft.com/office/drawing/2014/main" id="{41C72AE3-2710-4D0D-BECB-0E121EA486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59878712" name="8 Gráfico">
          <a:extLst>
            <a:ext uri="{FF2B5EF4-FFF2-40B4-BE49-F238E27FC236}">
              <a16:creationId xmlns:a16="http://schemas.microsoft.com/office/drawing/2014/main" id="{CE038532-E4ED-426E-A0DA-3B777B84C3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59878713" name="9 Gráfico">
          <a:extLst>
            <a:ext uri="{FF2B5EF4-FFF2-40B4-BE49-F238E27FC236}">
              <a16:creationId xmlns:a16="http://schemas.microsoft.com/office/drawing/2014/main" id="{87D7FF3A-5EF0-4F93-BBF6-215DCF783C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45</xdr:col>
      <xdr:colOff>381000</xdr:colOff>
      <xdr:row>20</xdr:row>
      <xdr:rowOff>38100</xdr:rowOff>
    </xdr:from>
    <xdr:to>
      <xdr:col>53</xdr:col>
      <xdr:colOff>123825</xdr:colOff>
      <xdr:row>25</xdr:row>
      <xdr:rowOff>314325</xdr:rowOff>
    </xdr:to>
    <xdr:graphicFrame macro="">
      <xdr:nvGraphicFramePr>
        <xdr:cNvPr id="59878714" name="16 Gráfico">
          <a:extLst>
            <a:ext uri="{FF2B5EF4-FFF2-40B4-BE49-F238E27FC236}">
              <a16:creationId xmlns:a16="http://schemas.microsoft.com/office/drawing/2014/main" id="{62F1B225-3D06-44A1-A914-DDCFEC2FD0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22</xdr:col>
      <xdr:colOff>0</xdr:colOff>
      <xdr:row>25</xdr:row>
      <xdr:rowOff>371475</xdr:rowOff>
    </xdr:from>
    <xdr:to>
      <xdr:col>27</xdr:col>
      <xdr:colOff>0</xdr:colOff>
      <xdr:row>30</xdr:row>
      <xdr:rowOff>285750</xdr:rowOff>
    </xdr:to>
    <xdr:graphicFrame macro="">
      <xdr:nvGraphicFramePr>
        <xdr:cNvPr id="59878715" name="7 Gráfico">
          <a:extLst>
            <a:ext uri="{FF2B5EF4-FFF2-40B4-BE49-F238E27FC236}">
              <a16:creationId xmlns:a16="http://schemas.microsoft.com/office/drawing/2014/main" id="{6E39148C-E951-4CA3-9C0F-B6017C223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28</xdr:col>
      <xdr:colOff>0</xdr:colOff>
      <xdr:row>25</xdr:row>
      <xdr:rowOff>371475</xdr:rowOff>
    </xdr:from>
    <xdr:to>
      <xdr:col>32</xdr:col>
      <xdr:colOff>742950</xdr:colOff>
      <xdr:row>30</xdr:row>
      <xdr:rowOff>285750</xdr:rowOff>
    </xdr:to>
    <xdr:graphicFrame macro="">
      <xdr:nvGraphicFramePr>
        <xdr:cNvPr id="59878716" name="8 Gráfico">
          <a:extLst>
            <a:ext uri="{FF2B5EF4-FFF2-40B4-BE49-F238E27FC236}">
              <a16:creationId xmlns:a16="http://schemas.microsoft.com/office/drawing/2014/main" id="{BE86241D-7882-45C9-8CD0-D67F39EFCF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34</xdr:col>
      <xdr:colOff>0</xdr:colOff>
      <xdr:row>25</xdr:row>
      <xdr:rowOff>371475</xdr:rowOff>
    </xdr:from>
    <xdr:to>
      <xdr:col>39</xdr:col>
      <xdr:colOff>9525</xdr:colOff>
      <xdr:row>30</xdr:row>
      <xdr:rowOff>295275</xdr:rowOff>
    </xdr:to>
    <xdr:graphicFrame macro="">
      <xdr:nvGraphicFramePr>
        <xdr:cNvPr id="59878717" name="9 Gráfico">
          <a:extLst>
            <a:ext uri="{FF2B5EF4-FFF2-40B4-BE49-F238E27FC236}">
              <a16:creationId xmlns:a16="http://schemas.microsoft.com/office/drawing/2014/main" id="{275D1855-B669-4F03-BBA2-BD074350C6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45</xdr:col>
      <xdr:colOff>381000</xdr:colOff>
      <xdr:row>25</xdr:row>
      <xdr:rowOff>409575</xdr:rowOff>
    </xdr:from>
    <xdr:to>
      <xdr:col>53</xdr:col>
      <xdr:colOff>123825</xdr:colOff>
      <xdr:row>31</xdr:row>
      <xdr:rowOff>28575</xdr:rowOff>
    </xdr:to>
    <xdr:graphicFrame macro="">
      <xdr:nvGraphicFramePr>
        <xdr:cNvPr id="59878718" name="16 Gráfico">
          <a:extLst>
            <a:ext uri="{FF2B5EF4-FFF2-40B4-BE49-F238E27FC236}">
              <a16:creationId xmlns:a16="http://schemas.microsoft.com/office/drawing/2014/main" id="{9A8A74BF-44E9-4338-8268-6420D1BB39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21</xdr:col>
      <xdr:colOff>152400</xdr:colOff>
      <xdr:row>0</xdr:row>
      <xdr:rowOff>38100</xdr:rowOff>
    </xdr:from>
    <xdr:to>
      <xdr:col>21</xdr:col>
      <xdr:colOff>847725</xdr:colOff>
      <xdr:row>3</xdr:row>
      <xdr:rowOff>66675</xdr:rowOff>
    </xdr:to>
    <xdr:pic>
      <xdr:nvPicPr>
        <xdr:cNvPr id="59878719" name="Picture 3995" descr="MB900431547">
          <a:hlinkClick xmlns:r="http://schemas.openxmlformats.org/officeDocument/2006/relationships" r:id="rId21" tooltip="Ir a factores criticos"/>
          <a:extLst>
            <a:ext uri="{FF2B5EF4-FFF2-40B4-BE49-F238E27FC236}">
              <a16:creationId xmlns:a16="http://schemas.microsoft.com/office/drawing/2014/main" id="{24E42B9B-BE25-430B-93FB-5C27484D5B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2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01425" y="38100"/>
          <a:ext cx="695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21</xdr:col>
      <xdr:colOff>342900</xdr:colOff>
      <xdr:row>3</xdr:row>
      <xdr:rowOff>123825</xdr:rowOff>
    </xdr:from>
    <xdr:to>
      <xdr:col>21</xdr:col>
      <xdr:colOff>685800</xdr:colOff>
      <xdr:row>4</xdr:row>
      <xdr:rowOff>0</xdr:rowOff>
    </xdr:to>
    <xdr:pic>
      <xdr:nvPicPr>
        <xdr:cNvPr id="59878720" name="2 Imagen" descr="MC900433801.PNG">
          <a:hlinkClick xmlns:r="http://schemas.openxmlformats.org/officeDocument/2006/relationships" r:id="rId23" tooltip="Ir a comunidad"/>
          <a:extLst>
            <a:ext uri="{FF2B5EF4-FFF2-40B4-BE49-F238E27FC236}">
              <a16:creationId xmlns:a16="http://schemas.microsoft.com/office/drawing/2014/main" id="{E2826B72-D832-41B5-99A5-1AC38C58DF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91925" y="800100"/>
          <a:ext cx="3429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190500</xdr:colOff>
      <xdr:row>1</xdr:row>
      <xdr:rowOff>285750</xdr:rowOff>
    </xdr:from>
    <xdr:to>
      <xdr:col>44</xdr:col>
      <xdr:colOff>180975</xdr:colOff>
      <xdr:row>8</xdr:row>
      <xdr:rowOff>0</xdr:rowOff>
    </xdr:to>
    <xdr:graphicFrame macro="">
      <xdr:nvGraphicFramePr>
        <xdr:cNvPr id="59878721" name="3 Gráfico">
          <a:extLst>
            <a:ext uri="{FF2B5EF4-FFF2-40B4-BE49-F238E27FC236}">
              <a16:creationId xmlns:a16="http://schemas.microsoft.com/office/drawing/2014/main" id="{6E1D9C4E-6E8A-4B79-9AB3-C9D170DC5A3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39</xdr:col>
      <xdr:colOff>180975</xdr:colOff>
      <xdr:row>8</xdr:row>
      <xdr:rowOff>352425</xdr:rowOff>
    </xdr:from>
    <xdr:to>
      <xdr:col>44</xdr:col>
      <xdr:colOff>190500</xdr:colOff>
      <xdr:row>14</xdr:row>
      <xdr:rowOff>552450</xdr:rowOff>
    </xdr:to>
    <xdr:graphicFrame macro="">
      <xdr:nvGraphicFramePr>
        <xdr:cNvPr id="59878722" name="4 Gráfico">
          <a:extLst>
            <a:ext uri="{FF2B5EF4-FFF2-40B4-BE49-F238E27FC236}">
              <a16:creationId xmlns:a16="http://schemas.microsoft.com/office/drawing/2014/main" id="{684B7F71-3DA6-4F38-950F-E0F2F7BFC8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39</xdr:col>
      <xdr:colOff>247650</xdr:colOff>
      <xdr:row>14</xdr:row>
      <xdr:rowOff>762000</xdr:rowOff>
    </xdr:from>
    <xdr:to>
      <xdr:col>44</xdr:col>
      <xdr:colOff>228600</xdr:colOff>
      <xdr:row>19</xdr:row>
      <xdr:rowOff>85725</xdr:rowOff>
    </xdr:to>
    <xdr:graphicFrame macro="">
      <xdr:nvGraphicFramePr>
        <xdr:cNvPr id="59878723" name="5 Gráfico">
          <a:extLst>
            <a:ext uri="{FF2B5EF4-FFF2-40B4-BE49-F238E27FC236}">
              <a16:creationId xmlns:a16="http://schemas.microsoft.com/office/drawing/2014/main" id="{52220998-F723-414C-A6B5-12CE8227DA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39</xdr:col>
      <xdr:colOff>190500</xdr:colOff>
      <xdr:row>20</xdr:row>
      <xdr:rowOff>9525</xdr:rowOff>
    </xdr:from>
    <xdr:to>
      <xdr:col>44</xdr:col>
      <xdr:colOff>247650</xdr:colOff>
      <xdr:row>25</xdr:row>
      <xdr:rowOff>247650</xdr:rowOff>
    </xdr:to>
    <xdr:graphicFrame macro="">
      <xdr:nvGraphicFramePr>
        <xdr:cNvPr id="59878724" name="6 Gráfico">
          <a:extLst>
            <a:ext uri="{FF2B5EF4-FFF2-40B4-BE49-F238E27FC236}">
              <a16:creationId xmlns:a16="http://schemas.microsoft.com/office/drawing/2014/main" id="{320550D0-B79F-4D45-8BCA-832A2616430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39</xdr:col>
      <xdr:colOff>200025</xdr:colOff>
      <xdr:row>25</xdr:row>
      <xdr:rowOff>381000</xdr:rowOff>
    </xdr:from>
    <xdr:to>
      <xdr:col>44</xdr:col>
      <xdr:colOff>295275</xdr:colOff>
      <xdr:row>30</xdr:row>
      <xdr:rowOff>295275</xdr:rowOff>
    </xdr:to>
    <xdr:graphicFrame macro="">
      <xdr:nvGraphicFramePr>
        <xdr:cNvPr id="59878725" name="1 Gráfico">
          <a:extLst>
            <a:ext uri="{FF2B5EF4-FFF2-40B4-BE49-F238E27FC236}">
              <a16:creationId xmlns:a16="http://schemas.microsoft.com/office/drawing/2014/main" id="{C5F63884-91F4-45FD-9CB6-5495ED81A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22</xdr:col>
      <xdr:colOff>9525</xdr:colOff>
      <xdr:row>2</xdr:row>
      <xdr:rowOff>9525</xdr:rowOff>
    </xdr:from>
    <xdr:to>
      <xdr:col>27</xdr:col>
      <xdr:colOff>9525</xdr:colOff>
      <xdr:row>8</xdr:row>
      <xdr:rowOff>0</xdr:rowOff>
    </xdr:to>
    <xdr:graphicFrame macro="">
      <xdr:nvGraphicFramePr>
        <xdr:cNvPr id="60971013" name="1 Gráfico">
          <a:extLst>
            <a:ext uri="{FF2B5EF4-FFF2-40B4-BE49-F238E27FC236}">
              <a16:creationId xmlns:a16="http://schemas.microsoft.com/office/drawing/2014/main" id="{A26332BA-E9EC-4AC3-BE6B-7143DC139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27</xdr:col>
      <xdr:colOff>752475</xdr:colOff>
      <xdr:row>1</xdr:row>
      <xdr:rowOff>285750</xdr:rowOff>
    </xdr:from>
    <xdr:to>
      <xdr:col>32</xdr:col>
      <xdr:colOff>733425</xdr:colOff>
      <xdr:row>7</xdr:row>
      <xdr:rowOff>466725</xdr:rowOff>
    </xdr:to>
    <xdr:graphicFrame macro="">
      <xdr:nvGraphicFramePr>
        <xdr:cNvPr id="60971014" name="2 Gráfico">
          <a:extLst>
            <a:ext uri="{FF2B5EF4-FFF2-40B4-BE49-F238E27FC236}">
              <a16:creationId xmlns:a16="http://schemas.microsoft.com/office/drawing/2014/main" id="{F7D88B51-AAE1-4835-8B78-433EDFF7C8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34</xdr:col>
      <xdr:colOff>28575</xdr:colOff>
      <xdr:row>2</xdr:row>
      <xdr:rowOff>0</xdr:rowOff>
    </xdr:from>
    <xdr:to>
      <xdr:col>39</xdr:col>
      <xdr:colOff>0</xdr:colOff>
      <xdr:row>8</xdr:row>
      <xdr:rowOff>0</xdr:rowOff>
    </xdr:to>
    <xdr:graphicFrame macro="">
      <xdr:nvGraphicFramePr>
        <xdr:cNvPr id="60971015" name="3 Gráfico">
          <a:extLst>
            <a:ext uri="{FF2B5EF4-FFF2-40B4-BE49-F238E27FC236}">
              <a16:creationId xmlns:a16="http://schemas.microsoft.com/office/drawing/2014/main" id="{07AE214D-E8FC-4220-8363-610527A8A8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0</xdr:colOff>
      <xdr:row>8</xdr:row>
      <xdr:rowOff>352425</xdr:rowOff>
    </xdr:from>
    <xdr:to>
      <xdr:col>27</xdr:col>
      <xdr:colOff>0</xdr:colOff>
      <xdr:row>14</xdr:row>
      <xdr:rowOff>542925</xdr:rowOff>
    </xdr:to>
    <xdr:graphicFrame macro="">
      <xdr:nvGraphicFramePr>
        <xdr:cNvPr id="60971016" name="4 Gráfico">
          <a:extLst>
            <a:ext uri="{FF2B5EF4-FFF2-40B4-BE49-F238E27FC236}">
              <a16:creationId xmlns:a16="http://schemas.microsoft.com/office/drawing/2014/main" id="{4035E8FD-B41E-4D4E-834F-18D8797CBB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28</xdr:col>
      <xdr:colOff>0</xdr:colOff>
      <xdr:row>8</xdr:row>
      <xdr:rowOff>352425</xdr:rowOff>
    </xdr:from>
    <xdr:to>
      <xdr:col>33</xdr:col>
      <xdr:colOff>0</xdr:colOff>
      <xdr:row>14</xdr:row>
      <xdr:rowOff>561975</xdr:rowOff>
    </xdr:to>
    <xdr:graphicFrame macro="">
      <xdr:nvGraphicFramePr>
        <xdr:cNvPr id="60971017" name="5 Gráfico">
          <a:extLst>
            <a:ext uri="{FF2B5EF4-FFF2-40B4-BE49-F238E27FC236}">
              <a16:creationId xmlns:a16="http://schemas.microsoft.com/office/drawing/2014/main" id="{143D2B54-3C0A-423A-BE0A-D69FB0745D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34</xdr:col>
      <xdr:colOff>0</xdr:colOff>
      <xdr:row>8</xdr:row>
      <xdr:rowOff>352425</xdr:rowOff>
    </xdr:from>
    <xdr:to>
      <xdr:col>39</xdr:col>
      <xdr:colOff>0</xdr:colOff>
      <xdr:row>14</xdr:row>
      <xdr:rowOff>561975</xdr:rowOff>
    </xdr:to>
    <xdr:graphicFrame macro="">
      <xdr:nvGraphicFramePr>
        <xdr:cNvPr id="60971018" name="6 Gráfico">
          <a:extLst>
            <a:ext uri="{FF2B5EF4-FFF2-40B4-BE49-F238E27FC236}">
              <a16:creationId xmlns:a16="http://schemas.microsoft.com/office/drawing/2014/main" id="{D9944652-0761-4444-8BEA-94435AF66C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22</xdr:col>
      <xdr:colOff>0</xdr:colOff>
      <xdr:row>15</xdr:row>
      <xdr:rowOff>0</xdr:rowOff>
    </xdr:from>
    <xdr:to>
      <xdr:col>27</xdr:col>
      <xdr:colOff>0</xdr:colOff>
      <xdr:row>19</xdr:row>
      <xdr:rowOff>85725</xdr:rowOff>
    </xdr:to>
    <xdr:graphicFrame macro="">
      <xdr:nvGraphicFramePr>
        <xdr:cNvPr id="60971019" name="7 Gráfico">
          <a:extLst>
            <a:ext uri="{FF2B5EF4-FFF2-40B4-BE49-F238E27FC236}">
              <a16:creationId xmlns:a16="http://schemas.microsoft.com/office/drawing/2014/main" id="{D245D7D1-F6CD-438B-A477-0F1EA65A76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28</xdr:col>
      <xdr:colOff>0</xdr:colOff>
      <xdr:row>15</xdr:row>
      <xdr:rowOff>0</xdr:rowOff>
    </xdr:from>
    <xdr:to>
      <xdr:col>32</xdr:col>
      <xdr:colOff>742950</xdr:colOff>
      <xdr:row>19</xdr:row>
      <xdr:rowOff>85725</xdr:rowOff>
    </xdr:to>
    <xdr:graphicFrame macro="">
      <xdr:nvGraphicFramePr>
        <xdr:cNvPr id="60971020" name="8 Gráfico">
          <a:extLst>
            <a:ext uri="{FF2B5EF4-FFF2-40B4-BE49-F238E27FC236}">
              <a16:creationId xmlns:a16="http://schemas.microsoft.com/office/drawing/2014/main" id="{FB5C5E62-CC33-4506-B94F-176403F07E9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0</xdr:colOff>
      <xdr:row>15</xdr:row>
      <xdr:rowOff>0</xdr:rowOff>
    </xdr:from>
    <xdr:to>
      <xdr:col>38</xdr:col>
      <xdr:colOff>733425</xdr:colOff>
      <xdr:row>19</xdr:row>
      <xdr:rowOff>95250</xdr:rowOff>
    </xdr:to>
    <xdr:graphicFrame macro="">
      <xdr:nvGraphicFramePr>
        <xdr:cNvPr id="60971021" name="9 Gráfico">
          <a:extLst>
            <a:ext uri="{FF2B5EF4-FFF2-40B4-BE49-F238E27FC236}">
              <a16:creationId xmlns:a16="http://schemas.microsoft.com/office/drawing/2014/main" id="{B959E19F-00C2-4DD7-833C-F15474F1BE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44</xdr:col>
      <xdr:colOff>409575</xdr:colOff>
      <xdr:row>1</xdr:row>
      <xdr:rowOff>228600</xdr:rowOff>
    </xdr:from>
    <xdr:to>
      <xdr:col>52</xdr:col>
      <xdr:colOff>152400</xdr:colOff>
      <xdr:row>7</xdr:row>
      <xdr:rowOff>419100</xdr:rowOff>
    </xdr:to>
    <xdr:graphicFrame macro="">
      <xdr:nvGraphicFramePr>
        <xdr:cNvPr id="60971022" name="10 Gráfico">
          <a:extLst>
            <a:ext uri="{FF2B5EF4-FFF2-40B4-BE49-F238E27FC236}">
              <a16:creationId xmlns:a16="http://schemas.microsoft.com/office/drawing/2014/main" id="{F92B43E4-928B-4579-9C4D-E5F8F946E8E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44</xdr:col>
      <xdr:colOff>447675</xdr:colOff>
      <xdr:row>8</xdr:row>
      <xdr:rowOff>361950</xdr:rowOff>
    </xdr:from>
    <xdr:to>
      <xdr:col>52</xdr:col>
      <xdr:colOff>190500</xdr:colOff>
      <xdr:row>14</xdr:row>
      <xdr:rowOff>571500</xdr:rowOff>
    </xdr:to>
    <xdr:graphicFrame macro="">
      <xdr:nvGraphicFramePr>
        <xdr:cNvPr id="60971023" name="11 Gráfico">
          <a:extLst>
            <a:ext uri="{FF2B5EF4-FFF2-40B4-BE49-F238E27FC236}">
              <a16:creationId xmlns:a16="http://schemas.microsoft.com/office/drawing/2014/main" id="{21CD8802-81F9-4235-8D73-0C8A35CA3E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44</xdr:col>
      <xdr:colOff>457200</xdr:colOff>
      <xdr:row>15</xdr:row>
      <xdr:rowOff>9525</xdr:rowOff>
    </xdr:from>
    <xdr:to>
      <xdr:col>52</xdr:col>
      <xdr:colOff>200025</xdr:colOff>
      <xdr:row>19</xdr:row>
      <xdr:rowOff>104775</xdr:rowOff>
    </xdr:to>
    <xdr:graphicFrame macro="">
      <xdr:nvGraphicFramePr>
        <xdr:cNvPr id="60971024" name="12 Gráfico">
          <a:extLst>
            <a:ext uri="{FF2B5EF4-FFF2-40B4-BE49-F238E27FC236}">
              <a16:creationId xmlns:a16="http://schemas.microsoft.com/office/drawing/2014/main" id="{2F902205-3A2E-4CA0-9863-64C384A594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22</xdr:col>
      <xdr:colOff>0</xdr:colOff>
      <xdr:row>20</xdr:row>
      <xdr:rowOff>0</xdr:rowOff>
    </xdr:from>
    <xdr:to>
      <xdr:col>27</xdr:col>
      <xdr:colOff>0</xdr:colOff>
      <xdr:row>25</xdr:row>
      <xdr:rowOff>257175</xdr:rowOff>
    </xdr:to>
    <xdr:graphicFrame macro="">
      <xdr:nvGraphicFramePr>
        <xdr:cNvPr id="60971025" name="7 Gráfico">
          <a:extLst>
            <a:ext uri="{FF2B5EF4-FFF2-40B4-BE49-F238E27FC236}">
              <a16:creationId xmlns:a16="http://schemas.microsoft.com/office/drawing/2014/main" id="{427D689E-A164-477B-BF47-161EA2569BD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28</xdr:col>
      <xdr:colOff>0</xdr:colOff>
      <xdr:row>20</xdr:row>
      <xdr:rowOff>0</xdr:rowOff>
    </xdr:from>
    <xdr:to>
      <xdr:col>32</xdr:col>
      <xdr:colOff>742950</xdr:colOff>
      <xdr:row>25</xdr:row>
      <xdr:rowOff>257175</xdr:rowOff>
    </xdr:to>
    <xdr:graphicFrame macro="">
      <xdr:nvGraphicFramePr>
        <xdr:cNvPr id="60971026" name="8 Gráfico">
          <a:extLst>
            <a:ext uri="{FF2B5EF4-FFF2-40B4-BE49-F238E27FC236}">
              <a16:creationId xmlns:a16="http://schemas.microsoft.com/office/drawing/2014/main" id="{C1854A24-CE39-44A7-A09F-4787D2C0F9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34</xdr:col>
      <xdr:colOff>0</xdr:colOff>
      <xdr:row>20</xdr:row>
      <xdr:rowOff>0</xdr:rowOff>
    </xdr:from>
    <xdr:to>
      <xdr:col>38</xdr:col>
      <xdr:colOff>733425</xdr:colOff>
      <xdr:row>25</xdr:row>
      <xdr:rowOff>276225</xdr:rowOff>
    </xdr:to>
    <xdr:graphicFrame macro="">
      <xdr:nvGraphicFramePr>
        <xdr:cNvPr id="60971027" name="9 Gráfico">
          <a:extLst>
            <a:ext uri="{FF2B5EF4-FFF2-40B4-BE49-F238E27FC236}">
              <a16:creationId xmlns:a16="http://schemas.microsoft.com/office/drawing/2014/main" id="{15541BA2-71FD-4B06-9984-75C366114B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44</xdr:col>
      <xdr:colOff>466725</xdr:colOff>
      <xdr:row>20</xdr:row>
      <xdr:rowOff>38100</xdr:rowOff>
    </xdr:from>
    <xdr:to>
      <xdr:col>52</xdr:col>
      <xdr:colOff>209550</xdr:colOff>
      <xdr:row>25</xdr:row>
      <xdr:rowOff>314325</xdr:rowOff>
    </xdr:to>
    <xdr:graphicFrame macro="">
      <xdr:nvGraphicFramePr>
        <xdr:cNvPr id="60971028" name="16 Gráfico">
          <a:extLst>
            <a:ext uri="{FF2B5EF4-FFF2-40B4-BE49-F238E27FC236}">
              <a16:creationId xmlns:a16="http://schemas.microsoft.com/office/drawing/2014/main" id="{68132426-23C1-407A-9E1A-3D6D6873264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21</xdr:col>
      <xdr:colOff>85725</xdr:colOff>
      <xdr:row>0</xdr:row>
      <xdr:rowOff>47625</xdr:rowOff>
    </xdr:from>
    <xdr:to>
      <xdr:col>21</xdr:col>
      <xdr:colOff>704850</xdr:colOff>
      <xdr:row>3</xdr:row>
      <xdr:rowOff>0</xdr:rowOff>
    </xdr:to>
    <xdr:pic>
      <xdr:nvPicPr>
        <xdr:cNvPr id="60971029" name="Picture 3995" descr="MB900431547">
          <a:hlinkClick xmlns:r="http://schemas.openxmlformats.org/officeDocument/2006/relationships" r:id="rId17" tooltip="Ir a factores criticos"/>
          <a:extLst>
            <a:ext uri="{FF2B5EF4-FFF2-40B4-BE49-F238E27FC236}">
              <a16:creationId xmlns:a16="http://schemas.microsoft.com/office/drawing/2014/main" id="{C331DC6D-05BF-4A77-B1F1-CF06F4AF784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10950" y="47625"/>
          <a:ext cx="619125" cy="628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in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39</xdr:col>
      <xdr:colOff>219075</xdr:colOff>
      <xdr:row>2</xdr:row>
      <xdr:rowOff>9525</xdr:rowOff>
    </xdr:from>
    <xdr:to>
      <xdr:col>44</xdr:col>
      <xdr:colOff>180975</xdr:colOff>
      <xdr:row>8</xdr:row>
      <xdr:rowOff>0</xdr:rowOff>
    </xdr:to>
    <xdr:graphicFrame macro="">
      <xdr:nvGraphicFramePr>
        <xdr:cNvPr id="60971030" name="1 Gráfico">
          <a:extLst>
            <a:ext uri="{FF2B5EF4-FFF2-40B4-BE49-F238E27FC236}">
              <a16:creationId xmlns:a16="http://schemas.microsoft.com/office/drawing/2014/main" id="{D801C6AB-5514-4CE8-B1D9-7B5DB0CA3E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39</xdr:col>
      <xdr:colOff>200025</xdr:colOff>
      <xdr:row>8</xdr:row>
      <xdr:rowOff>352425</xdr:rowOff>
    </xdr:from>
    <xdr:to>
      <xdr:col>44</xdr:col>
      <xdr:colOff>219075</xdr:colOff>
      <xdr:row>14</xdr:row>
      <xdr:rowOff>561975</xdr:rowOff>
    </xdr:to>
    <xdr:graphicFrame macro="">
      <xdr:nvGraphicFramePr>
        <xdr:cNvPr id="60971031" name="2 Gráfico">
          <a:extLst>
            <a:ext uri="{FF2B5EF4-FFF2-40B4-BE49-F238E27FC236}">
              <a16:creationId xmlns:a16="http://schemas.microsoft.com/office/drawing/2014/main" id="{8DEEC5E7-81C4-4C66-A7D6-A199209AEEA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39</xdr:col>
      <xdr:colOff>200025</xdr:colOff>
      <xdr:row>14</xdr:row>
      <xdr:rowOff>714375</xdr:rowOff>
    </xdr:from>
    <xdr:to>
      <xdr:col>44</xdr:col>
      <xdr:colOff>247650</xdr:colOff>
      <xdr:row>19</xdr:row>
      <xdr:rowOff>95250</xdr:rowOff>
    </xdr:to>
    <xdr:graphicFrame macro="">
      <xdr:nvGraphicFramePr>
        <xdr:cNvPr id="60971032" name="3 Gráfico">
          <a:extLst>
            <a:ext uri="{FF2B5EF4-FFF2-40B4-BE49-F238E27FC236}">
              <a16:creationId xmlns:a16="http://schemas.microsoft.com/office/drawing/2014/main" id="{6B7E75B8-A597-4893-97C8-6524762691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39</xdr:col>
      <xdr:colOff>190500</xdr:colOff>
      <xdr:row>19</xdr:row>
      <xdr:rowOff>200025</xdr:rowOff>
    </xdr:from>
    <xdr:to>
      <xdr:col>44</xdr:col>
      <xdr:colOff>200025</xdr:colOff>
      <xdr:row>25</xdr:row>
      <xdr:rowOff>257175</xdr:rowOff>
    </xdr:to>
    <xdr:graphicFrame macro="">
      <xdr:nvGraphicFramePr>
        <xdr:cNvPr id="60971033" name="4 Gráfico">
          <a:extLst>
            <a:ext uri="{FF2B5EF4-FFF2-40B4-BE49-F238E27FC236}">
              <a16:creationId xmlns:a16="http://schemas.microsoft.com/office/drawing/2014/main" id="{7F1911C6-1C58-41D8-9DDF-E05F0AADAB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zuliye25@hotmail.com" TargetMode="External"/><Relationship Id="rId13" Type="http://schemas.openxmlformats.org/officeDocument/2006/relationships/hyperlink" Target="mailto:camachito200@gmail.com" TargetMode="External"/><Relationship Id="rId18" Type="http://schemas.openxmlformats.org/officeDocument/2006/relationships/hyperlink" Target="mailto:wqwiguuriz@homail.com" TargetMode="External"/><Relationship Id="rId3" Type="http://schemas.openxmlformats.org/officeDocument/2006/relationships/hyperlink" Target="mailto:izketasegovia@gmail.com" TargetMode="External"/><Relationship Id="rId7" Type="http://schemas.openxmlformats.org/officeDocument/2006/relationships/hyperlink" Target="mailto:CARVAJALEMELY79@GMAIL.COM" TargetMode="External"/><Relationship Id="rId12" Type="http://schemas.openxmlformats.org/officeDocument/2006/relationships/hyperlink" Target="mailto:meliwilches@hotmail.com" TargetMode="External"/><Relationship Id="rId17" Type="http://schemas.openxmlformats.org/officeDocument/2006/relationships/hyperlink" Target="mailto:luzaguablanca04@gmail.com" TargetMode="External"/><Relationship Id="rId2" Type="http://schemas.openxmlformats.org/officeDocument/2006/relationships/hyperlink" Target="mailto:aguel5@hotmail.com" TargetMode="External"/><Relationship Id="rId16" Type="http://schemas.openxmlformats.org/officeDocument/2006/relationships/hyperlink" Target="mailto:monica.y.lopez12@gmail.com" TargetMode="External"/><Relationship Id="rId20" Type="http://schemas.openxmlformats.org/officeDocument/2006/relationships/drawing" Target="../drawings/drawing1.xml"/><Relationship Id="rId1" Type="http://schemas.openxmlformats.org/officeDocument/2006/relationships/hyperlink" Target="http://www.qmtltda.com/" TargetMode="External"/><Relationship Id="rId6" Type="http://schemas.openxmlformats.org/officeDocument/2006/relationships/hyperlink" Target="mailto:soniarivera29@outlook.com" TargetMode="External"/><Relationship Id="rId11" Type="http://schemas.openxmlformats.org/officeDocument/2006/relationships/hyperlink" Target="mailto:daykarenrios@gmail.com" TargetMode="External"/><Relationship Id="rId5" Type="http://schemas.openxmlformats.org/officeDocument/2006/relationships/hyperlink" Target="mailto:EDUARDOROJAS0928@HOTMAIL.COM" TargetMode="External"/><Relationship Id="rId15" Type="http://schemas.openxmlformats.org/officeDocument/2006/relationships/hyperlink" Target="mailto:karcorreavi@gmail.com" TargetMode="External"/><Relationship Id="rId10" Type="http://schemas.openxmlformats.org/officeDocument/2006/relationships/hyperlink" Target="mailto:margarita.92@hotmail.com" TargetMode="External"/><Relationship Id="rId19" Type="http://schemas.openxmlformats.org/officeDocument/2006/relationships/printerSettings" Target="../printerSettings/printerSettings1.bin"/><Relationship Id="rId4" Type="http://schemas.openxmlformats.org/officeDocument/2006/relationships/hyperlink" Target="mailto:Mavilerjey97@gmail.com" TargetMode="External"/><Relationship Id="rId9" Type="http://schemas.openxmlformats.org/officeDocument/2006/relationships/hyperlink" Target="mailto:samigopa1982@hotmail.com" TargetMode="External"/><Relationship Id="rId14" Type="http://schemas.openxmlformats.org/officeDocument/2006/relationships/hyperlink" Target="mailto:lurija22@gmail.com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Relationship Id="rId4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hyperlink" Target="mailto:aguel5@hotmail.com" TargetMode="External"/><Relationship Id="rId1" Type="http://schemas.openxmlformats.org/officeDocument/2006/relationships/hyperlink" Target="http://www.qmtltda.com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M65534"/>
  <sheetViews>
    <sheetView showGridLines="0" topLeftCell="A5" zoomScaleNormal="100" workbookViewId="0">
      <selection activeCell="G27" sqref="G27:I27"/>
    </sheetView>
  </sheetViews>
  <sheetFormatPr baseColWidth="10" defaultColWidth="11.42578125" defaultRowHeight="14.25" x14ac:dyDescent="0.2"/>
  <cols>
    <col min="1" max="2" width="11.42578125" style="20"/>
    <col min="3" max="3" width="20" style="20" customWidth="1"/>
    <col min="4" max="4" width="21.140625" style="20" customWidth="1"/>
    <col min="5" max="5" width="14.85546875" style="20" customWidth="1"/>
    <col min="6" max="6" width="8.5703125" style="20" customWidth="1"/>
    <col min="7" max="7" width="10.42578125" style="20" customWidth="1"/>
    <col min="8" max="8" width="16.28515625" style="20" customWidth="1"/>
    <col min="9" max="9" width="18.28515625" style="20" customWidth="1"/>
    <col min="10" max="10" width="3.28515625" style="20" customWidth="1"/>
    <col min="11" max="11" width="46.28515625" style="20" bestFit="1" customWidth="1"/>
    <col min="12" max="12" width="85.42578125" style="20" customWidth="1"/>
    <col min="13" max="13" width="33.5703125" style="20" customWidth="1"/>
    <col min="14" max="16384" width="11.42578125" style="20"/>
  </cols>
  <sheetData>
    <row r="1" spans="1:13" ht="27" customHeight="1" x14ac:dyDescent="0.25">
      <c r="A1" s="149"/>
      <c r="B1" s="150"/>
      <c r="C1" s="160" t="s">
        <v>0</v>
      </c>
      <c r="D1" s="161"/>
      <c r="E1" s="161"/>
      <c r="F1" s="161"/>
      <c r="G1" s="161"/>
      <c r="H1" s="158" t="s">
        <v>1</v>
      </c>
      <c r="I1" s="159"/>
    </row>
    <row r="2" spans="1:13" ht="18.75" customHeight="1" x14ac:dyDescent="0.25">
      <c r="A2" s="151"/>
      <c r="B2" s="152"/>
      <c r="C2" s="160" t="s">
        <v>2</v>
      </c>
      <c r="D2" s="161"/>
      <c r="E2" s="161"/>
      <c r="F2" s="161"/>
      <c r="G2" s="161"/>
      <c r="H2" s="93">
        <v>41241</v>
      </c>
      <c r="I2" s="94" t="s">
        <v>3</v>
      </c>
    </row>
    <row r="3" spans="1:13" ht="21" customHeight="1" x14ac:dyDescent="0.25">
      <c r="A3" s="153"/>
      <c r="B3" s="154"/>
      <c r="C3" s="160" t="s">
        <v>4</v>
      </c>
      <c r="D3" s="161"/>
      <c r="E3" s="161"/>
      <c r="F3" s="161"/>
      <c r="G3" s="161"/>
      <c r="H3" s="158" t="s">
        <v>5</v>
      </c>
      <c r="I3" s="159"/>
    </row>
    <row r="4" spans="1:13" ht="5.25" customHeight="1" x14ac:dyDescent="0.2"/>
    <row r="5" spans="1:13" ht="34.5" customHeight="1" x14ac:dyDescent="0.2">
      <c r="A5" s="165" t="s">
        <v>6</v>
      </c>
      <c r="B5" s="165"/>
      <c r="C5" s="165"/>
      <c r="D5" s="165"/>
      <c r="E5" s="165"/>
      <c r="F5" s="165"/>
      <c r="G5" s="165"/>
      <c r="H5" s="165"/>
      <c r="I5" s="165"/>
      <c r="K5" s="194" t="s">
        <v>7</v>
      </c>
      <c r="L5" s="194"/>
      <c r="M5" s="194"/>
    </row>
    <row r="6" spans="1:13" ht="23.25" customHeight="1" x14ac:dyDescent="0.2">
      <c r="A6" s="195" t="s">
        <v>8</v>
      </c>
      <c r="B6" s="196"/>
      <c r="C6" s="196"/>
      <c r="D6" s="196"/>
      <c r="E6" s="196"/>
      <c r="F6" s="182" t="s">
        <v>9</v>
      </c>
      <c r="G6" s="183"/>
      <c r="H6" s="183"/>
      <c r="I6" s="183"/>
      <c r="K6" s="96" t="s">
        <v>10</v>
      </c>
      <c r="L6" s="97" t="s">
        <v>11</v>
      </c>
      <c r="M6" s="98" t="s">
        <v>12</v>
      </c>
    </row>
    <row r="7" spans="1:13" ht="20.100000000000001" customHeight="1" x14ac:dyDescent="0.2">
      <c r="A7" s="166" t="s">
        <v>182</v>
      </c>
      <c r="B7" s="167"/>
      <c r="C7" s="167"/>
      <c r="D7" s="167"/>
      <c r="E7" s="168"/>
      <c r="F7" s="184"/>
      <c r="G7" s="184"/>
      <c r="H7" s="184"/>
      <c r="I7" s="184"/>
      <c r="K7" s="197" t="s">
        <v>13</v>
      </c>
      <c r="L7" s="142" t="s">
        <v>14</v>
      </c>
      <c r="M7" s="198" t="s">
        <v>15</v>
      </c>
    </row>
    <row r="8" spans="1:13" ht="19.5" customHeight="1" x14ac:dyDescent="0.2">
      <c r="A8" s="169"/>
      <c r="B8" s="170"/>
      <c r="C8" s="170"/>
      <c r="D8" s="170"/>
      <c r="E8" s="171"/>
      <c r="F8" s="199" t="s">
        <v>16</v>
      </c>
      <c r="G8" s="200"/>
      <c r="H8" s="203" t="s">
        <v>183</v>
      </c>
      <c r="I8" s="204"/>
      <c r="K8" s="198"/>
      <c r="L8" s="142" t="s">
        <v>17</v>
      </c>
      <c r="M8" s="198"/>
    </row>
    <row r="9" spans="1:13" ht="20.100000000000001" customHeight="1" x14ac:dyDescent="0.2">
      <c r="A9" s="91" t="s">
        <v>18</v>
      </c>
      <c r="B9" s="92"/>
      <c r="C9" s="163" t="s">
        <v>185</v>
      </c>
      <c r="D9" s="163"/>
      <c r="E9" s="164"/>
      <c r="F9" s="187" t="s">
        <v>19</v>
      </c>
      <c r="G9" s="188"/>
      <c r="H9" s="205" t="s">
        <v>184</v>
      </c>
      <c r="I9" s="206"/>
      <c r="K9" s="198"/>
      <c r="L9" s="142" t="s">
        <v>20</v>
      </c>
      <c r="M9" s="198" t="s">
        <v>21</v>
      </c>
    </row>
    <row r="10" spans="1:13" ht="20.100000000000001" customHeight="1" x14ac:dyDescent="0.2">
      <c r="A10" s="185" t="s">
        <v>22</v>
      </c>
      <c r="B10" s="186"/>
      <c r="C10" s="162" t="s">
        <v>186</v>
      </c>
      <c r="D10" s="163"/>
      <c r="E10" s="163"/>
      <c r="F10" s="164"/>
      <c r="G10" s="95" t="s">
        <v>23</v>
      </c>
      <c r="H10" s="201">
        <v>320321323970</v>
      </c>
      <c r="I10" s="202"/>
      <c r="K10" s="198"/>
      <c r="L10" s="142" t="s">
        <v>24</v>
      </c>
      <c r="M10" s="198"/>
    </row>
    <row r="11" spans="1:13" ht="20.100000000000001" customHeight="1" x14ac:dyDescent="0.2">
      <c r="A11" s="185" t="s">
        <v>25</v>
      </c>
      <c r="B11" s="186"/>
      <c r="C11" s="163" t="s">
        <v>493</v>
      </c>
      <c r="D11" s="163"/>
      <c r="E11" s="163"/>
      <c r="F11" s="164"/>
      <c r="G11" s="95" t="s">
        <v>26</v>
      </c>
      <c r="H11" s="190"/>
      <c r="I11" s="191"/>
      <c r="K11" s="207"/>
      <c r="L11" s="141"/>
      <c r="M11" s="141"/>
    </row>
    <row r="12" spans="1:13" ht="19.5" customHeight="1" x14ac:dyDescent="0.2">
      <c r="A12" s="208" t="s">
        <v>27</v>
      </c>
      <c r="B12" s="209"/>
      <c r="C12" s="209"/>
      <c r="D12" s="209"/>
      <c r="E12" s="209"/>
      <c r="F12" s="209"/>
      <c r="G12" s="209"/>
      <c r="H12" s="209"/>
      <c r="I12" s="210"/>
      <c r="K12" s="193"/>
      <c r="L12" s="141"/>
      <c r="M12" s="193"/>
    </row>
    <row r="13" spans="1:13" ht="20.100000000000001" customHeight="1" x14ac:dyDescent="0.2">
      <c r="A13" s="176" t="s">
        <v>28</v>
      </c>
      <c r="B13" s="176"/>
      <c r="C13" s="176"/>
      <c r="D13" s="176" t="s">
        <v>29</v>
      </c>
      <c r="E13" s="176"/>
      <c r="F13" s="176"/>
      <c r="G13" s="176" t="s">
        <v>30</v>
      </c>
      <c r="H13" s="176"/>
      <c r="I13" s="176"/>
      <c r="K13" s="193"/>
      <c r="L13" s="141"/>
      <c r="M13" s="193"/>
    </row>
    <row r="14" spans="1:13" ht="20.100000000000001" customHeight="1" x14ac:dyDescent="0.2">
      <c r="A14" s="157" t="s">
        <v>187</v>
      </c>
      <c r="B14" s="157"/>
      <c r="C14" s="157"/>
      <c r="D14" s="157" t="s">
        <v>494</v>
      </c>
      <c r="E14" s="157"/>
      <c r="F14" s="157"/>
      <c r="G14" s="189" t="s">
        <v>188</v>
      </c>
      <c r="H14" s="157"/>
      <c r="I14" s="157"/>
      <c r="K14" s="193"/>
      <c r="L14" s="141"/>
      <c r="M14" s="193"/>
    </row>
    <row r="15" spans="1:13" ht="20.100000000000001" customHeight="1" x14ac:dyDescent="0.2">
      <c r="A15" s="157" t="s">
        <v>189</v>
      </c>
      <c r="B15" s="157"/>
      <c r="C15" s="157"/>
      <c r="D15" s="157" t="s">
        <v>494</v>
      </c>
      <c r="E15" s="157"/>
      <c r="F15" s="157"/>
      <c r="G15" s="189" t="s">
        <v>190</v>
      </c>
      <c r="H15" s="157"/>
      <c r="I15" s="157"/>
      <c r="K15" s="193"/>
      <c r="L15" s="141"/>
      <c r="M15" s="141"/>
    </row>
    <row r="16" spans="1:13" ht="20.100000000000001" customHeight="1" x14ac:dyDescent="0.2">
      <c r="A16" s="157" t="s">
        <v>191</v>
      </c>
      <c r="B16" s="157"/>
      <c r="C16" s="157"/>
      <c r="D16" s="157" t="s">
        <v>494</v>
      </c>
      <c r="E16" s="157"/>
      <c r="F16" s="157"/>
      <c r="G16" s="189" t="s">
        <v>192</v>
      </c>
      <c r="H16" s="157"/>
      <c r="I16" s="157"/>
      <c r="K16" s="193"/>
      <c r="L16" s="141"/>
      <c r="M16" s="141"/>
    </row>
    <row r="17" spans="1:13" ht="20.100000000000001" customHeight="1" x14ac:dyDescent="0.2">
      <c r="A17" s="157" t="s">
        <v>193</v>
      </c>
      <c r="B17" s="157"/>
      <c r="C17" s="157"/>
      <c r="D17" s="157" t="s">
        <v>494</v>
      </c>
      <c r="E17" s="157"/>
      <c r="F17" s="157"/>
      <c r="G17" s="189" t="s">
        <v>194</v>
      </c>
      <c r="H17" s="157"/>
      <c r="I17" s="157"/>
      <c r="K17" s="193"/>
      <c r="L17" s="141"/>
      <c r="M17" s="141"/>
    </row>
    <row r="18" spans="1:13" ht="20.100000000000001" customHeight="1" x14ac:dyDescent="0.2">
      <c r="A18" s="157" t="s">
        <v>195</v>
      </c>
      <c r="B18" s="157"/>
      <c r="C18" s="157"/>
      <c r="D18" s="157" t="s">
        <v>494</v>
      </c>
      <c r="E18" s="157"/>
      <c r="F18" s="157"/>
      <c r="G18" s="189" t="s">
        <v>196</v>
      </c>
      <c r="H18" s="157"/>
      <c r="I18" s="157"/>
      <c r="K18" s="192"/>
      <c r="L18" s="141"/>
      <c r="M18" s="141"/>
    </row>
    <row r="19" spans="1:13" ht="20.100000000000001" customHeight="1" x14ac:dyDescent="0.2">
      <c r="A19" s="157" t="s">
        <v>197</v>
      </c>
      <c r="B19" s="157"/>
      <c r="C19" s="157"/>
      <c r="D19" s="157" t="s">
        <v>494</v>
      </c>
      <c r="E19" s="157"/>
      <c r="F19" s="157"/>
      <c r="G19" s="189" t="s">
        <v>198</v>
      </c>
      <c r="H19" s="157"/>
      <c r="I19" s="157"/>
      <c r="K19" s="193"/>
      <c r="L19" s="141"/>
      <c r="M19" s="141"/>
    </row>
    <row r="20" spans="1:13" ht="20.100000000000001" customHeight="1" x14ac:dyDescent="0.2">
      <c r="A20" s="157" t="s">
        <v>199</v>
      </c>
      <c r="B20" s="157"/>
      <c r="C20" s="157"/>
      <c r="D20" s="157" t="s">
        <v>494</v>
      </c>
      <c r="E20" s="157"/>
      <c r="F20" s="157"/>
      <c r="G20" s="189" t="s">
        <v>200</v>
      </c>
      <c r="H20" s="157"/>
      <c r="I20" s="157"/>
      <c r="K20" s="193"/>
      <c r="L20" s="141"/>
      <c r="M20" s="141"/>
    </row>
    <row r="21" spans="1:13" ht="20.100000000000001" customHeight="1" x14ac:dyDescent="0.2">
      <c r="A21" s="157" t="s">
        <v>201</v>
      </c>
      <c r="B21" s="157"/>
      <c r="C21" s="157"/>
      <c r="D21" s="157" t="s">
        <v>494</v>
      </c>
      <c r="E21" s="157"/>
      <c r="F21" s="157"/>
      <c r="G21" s="189" t="s">
        <v>232</v>
      </c>
      <c r="H21" s="157"/>
      <c r="I21" s="157"/>
      <c r="K21" s="193"/>
      <c r="L21" s="141"/>
      <c r="M21" s="111"/>
    </row>
    <row r="22" spans="1:13" ht="20.100000000000001" customHeight="1" x14ac:dyDescent="0.2">
      <c r="A22" s="179" t="s">
        <v>233</v>
      </c>
      <c r="B22" s="173"/>
      <c r="C22" s="174"/>
      <c r="D22" s="157" t="s">
        <v>494</v>
      </c>
      <c r="E22" s="157"/>
      <c r="F22" s="157"/>
      <c r="G22" s="172" t="s">
        <v>234</v>
      </c>
      <c r="H22" s="173"/>
      <c r="I22" s="174"/>
      <c r="K22" s="146"/>
      <c r="L22" s="146"/>
      <c r="M22" s="111"/>
    </row>
    <row r="23" spans="1:13" ht="20.100000000000001" customHeight="1" x14ac:dyDescent="0.2">
      <c r="A23" s="179" t="s">
        <v>235</v>
      </c>
      <c r="B23" s="173"/>
      <c r="C23" s="174"/>
      <c r="D23" s="157" t="s">
        <v>494</v>
      </c>
      <c r="E23" s="157"/>
      <c r="F23" s="157"/>
      <c r="G23" s="172" t="s">
        <v>240</v>
      </c>
      <c r="H23" s="173"/>
      <c r="I23" s="174"/>
      <c r="K23" s="146"/>
      <c r="L23" s="146"/>
      <c r="M23" s="111"/>
    </row>
    <row r="24" spans="1:13" ht="20.100000000000001" customHeight="1" x14ac:dyDescent="0.2">
      <c r="A24" s="179" t="s">
        <v>236</v>
      </c>
      <c r="B24" s="173"/>
      <c r="C24" s="174"/>
      <c r="D24" s="157" t="s">
        <v>494</v>
      </c>
      <c r="E24" s="157"/>
      <c r="F24" s="157"/>
      <c r="G24" s="172" t="s">
        <v>241</v>
      </c>
      <c r="H24" s="173"/>
      <c r="I24" s="174"/>
      <c r="K24" s="146"/>
      <c r="L24" s="146"/>
      <c r="M24" s="111"/>
    </row>
    <row r="25" spans="1:13" ht="20.100000000000001" customHeight="1" x14ac:dyDescent="0.2">
      <c r="A25" s="179" t="s">
        <v>237</v>
      </c>
      <c r="B25" s="173"/>
      <c r="C25" s="174"/>
      <c r="D25" s="157" t="s">
        <v>494</v>
      </c>
      <c r="E25" s="157"/>
      <c r="F25" s="157"/>
      <c r="G25" s="172" t="s">
        <v>242</v>
      </c>
      <c r="H25" s="173"/>
      <c r="I25" s="174"/>
      <c r="K25" s="146"/>
      <c r="L25" s="146"/>
      <c r="M25" s="111"/>
    </row>
    <row r="26" spans="1:13" ht="20.100000000000001" customHeight="1" x14ac:dyDescent="0.2">
      <c r="A26" s="179" t="s">
        <v>238</v>
      </c>
      <c r="B26" s="173"/>
      <c r="C26" s="174"/>
      <c r="D26" s="157" t="s">
        <v>494</v>
      </c>
      <c r="E26" s="157"/>
      <c r="F26" s="157"/>
      <c r="G26" s="172" t="s">
        <v>243</v>
      </c>
      <c r="H26" s="173"/>
      <c r="I26" s="174"/>
      <c r="K26" s="146"/>
      <c r="L26" s="146"/>
      <c r="M26" s="111"/>
    </row>
    <row r="27" spans="1:13" ht="20.100000000000001" customHeight="1" x14ac:dyDescent="0.2">
      <c r="A27" s="179" t="s">
        <v>495</v>
      </c>
      <c r="B27" s="173"/>
      <c r="C27" s="174"/>
      <c r="D27" s="157" t="s">
        <v>494</v>
      </c>
      <c r="E27" s="157"/>
      <c r="F27" s="157"/>
      <c r="G27" s="172" t="s">
        <v>496</v>
      </c>
      <c r="H27" s="177"/>
      <c r="I27" s="178"/>
      <c r="K27" s="146"/>
      <c r="L27" s="146"/>
      <c r="M27" s="111"/>
    </row>
    <row r="28" spans="1:13" ht="20.100000000000001" customHeight="1" x14ac:dyDescent="0.2">
      <c r="A28" s="179" t="s">
        <v>405</v>
      </c>
      <c r="B28" s="173"/>
      <c r="C28" s="174"/>
      <c r="D28" s="157" t="s">
        <v>494</v>
      </c>
      <c r="E28" s="157"/>
      <c r="F28" s="157"/>
      <c r="G28" s="172" t="s">
        <v>406</v>
      </c>
      <c r="H28" s="177"/>
      <c r="I28" s="178"/>
      <c r="K28" s="147"/>
      <c r="L28" s="147"/>
      <c r="M28" s="111"/>
    </row>
    <row r="29" spans="1:13" ht="20.100000000000001" customHeight="1" x14ac:dyDescent="0.2">
      <c r="A29" s="157" t="s">
        <v>239</v>
      </c>
      <c r="B29" s="157"/>
      <c r="C29" s="157"/>
      <c r="D29" s="157" t="s">
        <v>494</v>
      </c>
      <c r="E29" s="157"/>
      <c r="F29" s="157"/>
      <c r="G29" s="189" t="s">
        <v>244</v>
      </c>
      <c r="H29" s="157"/>
      <c r="I29" s="157"/>
    </row>
    <row r="30" spans="1:13" ht="30" customHeight="1" x14ac:dyDescent="0.2">
      <c r="A30" s="175" t="s">
        <v>31</v>
      </c>
      <c r="B30" s="175"/>
      <c r="C30" s="175"/>
      <c r="D30" s="175"/>
      <c r="E30" s="175"/>
      <c r="F30" s="175"/>
      <c r="G30" s="175"/>
      <c r="H30" s="175"/>
      <c r="I30" s="175"/>
      <c r="K30" s="21"/>
      <c r="L30" s="21"/>
    </row>
    <row r="31" spans="1:13" ht="33.75" customHeight="1" x14ac:dyDescent="0.2">
      <c r="A31" s="176" t="s">
        <v>28</v>
      </c>
      <c r="B31" s="176"/>
      <c r="C31" s="176"/>
      <c r="D31" s="176" t="s">
        <v>29</v>
      </c>
      <c r="E31" s="176"/>
      <c r="F31" s="176"/>
      <c r="G31" s="176" t="s">
        <v>32</v>
      </c>
      <c r="H31" s="176"/>
      <c r="I31" s="176"/>
      <c r="K31" s="22"/>
      <c r="L31" s="23"/>
      <c r="M31" s="20" t="s">
        <v>33</v>
      </c>
    </row>
    <row r="32" spans="1:13" ht="20.100000000000001" customHeight="1" x14ac:dyDescent="0.2">
      <c r="A32" s="157" t="s">
        <v>405</v>
      </c>
      <c r="B32" s="157"/>
      <c r="C32" s="157"/>
      <c r="D32" s="157" t="s">
        <v>494</v>
      </c>
      <c r="E32" s="157"/>
      <c r="F32" s="157"/>
      <c r="G32" s="157" t="s">
        <v>205</v>
      </c>
      <c r="H32" s="157"/>
      <c r="I32" s="157"/>
      <c r="K32" s="22"/>
      <c r="L32" s="24"/>
    </row>
    <row r="33" spans="1:12" ht="20.100000000000001" customHeight="1" x14ac:dyDescent="0.2">
      <c r="A33" s="157" t="s">
        <v>236</v>
      </c>
      <c r="B33" s="157"/>
      <c r="C33" s="157"/>
      <c r="D33" s="157" t="s">
        <v>494</v>
      </c>
      <c r="E33" s="157"/>
      <c r="F33" s="157"/>
      <c r="G33" s="157" t="s">
        <v>202</v>
      </c>
      <c r="H33" s="157"/>
      <c r="I33" s="157"/>
      <c r="K33" s="22"/>
      <c r="L33" s="24"/>
    </row>
    <row r="34" spans="1:12" ht="20.100000000000001" customHeight="1" x14ac:dyDescent="0.2">
      <c r="A34" s="157" t="s">
        <v>193</v>
      </c>
      <c r="B34" s="157"/>
      <c r="C34" s="157"/>
      <c r="D34" s="157" t="s">
        <v>494</v>
      </c>
      <c r="E34" s="157"/>
      <c r="F34" s="157"/>
      <c r="G34" s="157" t="s">
        <v>204</v>
      </c>
      <c r="H34" s="157"/>
      <c r="I34" s="157"/>
      <c r="K34" s="22"/>
      <c r="L34" s="23"/>
    </row>
    <row r="35" spans="1:12" ht="20.100000000000001" customHeight="1" x14ac:dyDescent="0.2">
      <c r="A35" s="157" t="s">
        <v>195</v>
      </c>
      <c r="B35" s="157"/>
      <c r="C35" s="157"/>
      <c r="D35" s="157" t="s">
        <v>494</v>
      </c>
      <c r="E35" s="157"/>
      <c r="F35" s="157"/>
      <c r="G35" s="157" t="s">
        <v>203</v>
      </c>
      <c r="H35" s="157"/>
      <c r="I35" s="157"/>
      <c r="K35" s="22"/>
      <c r="L35" s="24"/>
    </row>
    <row r="36" spans="1:12" ht="20.100000000000001" customHeight="1" x14ac:dyDescent="0.2">
      <c r="A36" s="156"/>
      <c r="B36" s="156"/>
      <c r="C36" s="156"/>
      <c r="D36" s="156"/>
      <c r="E36" s="156"/>
      <c r="F36" s="156"/>
      <c r="G36" s="156"/>
      <c r="H36" s="156"/>
      <c r="I36" s="156"/>
      <c r="K36" s="22"/>
      <c r="L36" s="25"/>
    </row>
    <row r="37" spans="1:12" ht="20.100000000000001" customHeight="1" x14ac:dyDescent="0.2">
      <c r="A37" s="156"/>
      <c r="B37" s="156"/>
      <c r="C37" s="156"/>
      <c r="D37" s="156"/>
      <c r="E37" s="156"/>
      <c r="F37" s="156"/>
      <c r="G37" s="156"/>
      <c r="H37" s="156"/>
      <c r="I37" s="156"/>
      <c r="K37" s="155"/>
      <c r="L37" s="23"/>
    </row>
    <row r="38" spans="1:12" ht="15" x14ac:dyDescent="0.2">
      <c r="K38" s="155"/>
      <c r="L38" s="26"/>
    </row>
    <row r="39" spans="1:12" ht="19.5" customHeight="1" x14ac:dyDescent="0.2"/>
    <row r="40" spans="1:12" ht="51" customHeight="1" x14ac:dyDescent="0.2"/>
    <row r="41" spans="1:12" ht="51.75" customHeight="1" x14ac:dyDescent="0.2"/>
    <row r="42" spans="1:12" ht="42.75" customHeight="1" x14ac:dyDescent="0.2"/>
    <row r="43" spans="1:12" ht="107.25" customHeight="1" x14ac:dyDescent="0.2"/>
    <row r="44" spans="1:12" ht="58.5" customHeight="1" x14ac:dyDescent="0.2"/>
    <row r="45" spans="1:12" ht="30.75" customHeight="1" x14ac:dyDescent="0.2"/>
    <row r="46" spans="1:12" ht="30.75" customHeight="1" x14ac:dyDescent="0.2"/>
    <row r="47" spans="1:12" ht="47.25" customHeight="1" x14ac:dyDescent="0.2"/>
    <row r="65531" spans="1:5" ht="15" x14ac:dyDescent="0.25">
      <c r="A65531" s="180" t="s">
        <v>34</v>
      </c>
      <c r="B65531" s="180"/>
      <c r="C65531" s="180"/>
      <c r="D65531" s="180"/>
      <c r="E65531" s="180"/>
    </row>
    <row r="65532" spans="1:5" x14ac:dyDescent="0.2">
      <c r="A65532" s="181" t="s">
        <v>35</v>
      </c>
      <c r="B65532" s="181"/>
      <c r="C65532" s="181"/>
      <c r="D65532" s="181"/>
      <c r="E65532" s="181"/>
    </row>
    <row r="65533" spans="1:5" x14ac:dyDescent="0.2">
      <c r="A65533" s="181" t="s">
        <v>36</v>
      </c>
      <c r="B65533" s="181"/>
      <c r="C65533" s="181"/>
      <c r="D65533" s="181"/>
      <c r="E65533" s="181"/>
    </row>
    <row r="65534" spans="1:5" x14ac:dyDescent="0.2">
      <c r="A65534" s="20" t="s">
        <v>37</v>
      </c>
      <c r="D65534" s="20" t="s">
        <v>38</v>
      </c>
    </row>
  </sheetData>
  <mergeCells count="107">
    <mergeCell ref="M12:M14"/>
    <mergeCell ref="A13:C13"/>
    <mergeCell ref="D13:F13"/>
    <mergeCell ref="G13:I13"/>
    <mergeCell ref="A14:C14"/>
    <mergeCell ref="D14:F14"/>
    <mergeCell ref="G14:I14"/>
    <mergeCell ref="A15:C15"/>
    <mergeCell ref="D15:F15"/>
    <mergeCell ref="G15:I15"/>
    <mergeCell ref="K11:K17"/>
    <mergeCell ref="A12:I12"/>
    <mergeCell ref="A16:C16"/>
    <mergeCell ref="D16:F16"/>
    <mergeCell ref="G16:I16"/>
    <mergeCell ref="A17:C17"/>
    <mergeCell ref="D17:F17"/>
    <mergeCell ref="K5:M5"/>
    <mergeCell ref="A6:E6"/>
    <mergeCell ref="K7:K10"/>
    <mergeCell ref="M7:M8"/>
    <mergeCell ref="F8:G8"/>
    <mergeCell ref="M9:M10"/>
    <mergeCell ref="H10:I10"/>
    <mergeCell ref="H8:I8"/>
    <mergeCell ref="H9:I9"/>
    <mergeCell ref="K18:K21"/>
    <mergeCell ref="A19:C19"/>
    <mergeCell ref="D19:F19"/>
    <mergeCell ref="G19:I19"/>
    <mergeCell ref="A20:C20"/>
    <mergeCell ref="D20:F20"/>
    <mergeCell ref="G20:I20"/>
    <mergeCell ref="A21:C21"/>
    <mergeCell ref="D21:F21"/>
    <mergeCell ref="G21:I21"/>
    <mergeCell ref="G31:I31"/>
    <mergeCell ref="A29:C29"/>
    <mergeCell ref="D29:F29"/>
    <mergeCell ref="G29:I29"/>
    <mergeCell ref="G17:I17"/>
    <mergeCell ref="A18:C18"/>
    <mergeCell ref="D18:F18"/>
    <mergeCell ref="G18:I18"/>
    <mergeCell ref="H11:I11"/>
    <mergeCell ref="D28:F28"/>
    <mergeCell ref="G28:I28"/>
    <mergeCell ref="A28:C28"/>
    <mergeCell ref="D22:F22"/>
    <mergeCell ref="A22:C22"/>
    <mergeCell ref="G22:I22"/>
    <mergeCell ref="A23:C23"/>
    <mergeCell ref="G26:I26"/>
    <mergeCell ref="D23:F23"/>
    <mergeCell ref="D26:F26"/>
    <mergeCell ref="A24:C24"/>
    <mergeCell ref="D24:F24"/>
    <mergeCell ref="G24:I24"/>
    <mergeCell ref="G23:I23"/>
    <mergeCell ref="A65531:E65531"/>
    <mergeCell ref="A65532:E65532"/>
    <mergeCell ref="A65533:E65533"/>
    <mergeCell ref="F6:I6"/>
    <mergeCell ref="F7:I7"/>
    <mergeCell ref="A36:C36"/>
    <mergeCell ref="D36:F36"/>
    <mergeCell ref="G36:I36"/>
    <mergeCell ref="A11:B11"/>
    <mergeCell ref="A37:C37"/>
    <mergeCell ref="C11:F11"/>
    <mergeCell ref="F9:G9"/>
    <mergeCell ref="A10:B10"/>
    <mergeCell ref="C9:E9"/>
    <mergeCell ref="A25:C25"/>
    <mergeCell ref="D25:F25"/>
    <mergeCell ref="A35:C35"/>
    <mergeCell ref="D35:F35"/>
    <mergeCell ref="G35:I35"/>
    <mergeCell ref="A32:C32"/>
    <mergeCell ref="D32:F32"/>
    <mergeCell ref="G32:I32"/>
    <mergeCell ref="A33:C33"/>
    <mergeCell ref="D33:F33"/>
    <mergeCell ref="A1:B3"/>
    <mergeCell ref="K37:K38"/>
    <mergeCell ref="D37:F37"/>
    <mergeCell ref="G37:I37"/>
    <mergeCell ref="A34:C34"/>
    <mergeCell ref="D34:F34"/>
    <mergeCell ref="H1:I1"/>
    <mergeCell ref="H3:I3"/>
    <mergeCell ref="C1:G1"/>
    <mergeCell ref="C2:G2"/>
    <mergeCell ref="C3:G3"/>
    <mergeCell ref="C10:F10"/>
    <mergeCell ref="A5:I5"/>
    <mergeCell ref="A7:E8"/>
    <mergeCell ref="G25:I25"/>
    <mergeCell ref="G34:I34"/>
    <mergeCell ref="G33:I33"/>
    <mergeCell ref="A30:I30"/>
    <mergeCell ref="A31:C31"/>
    <mergeCell ref="D31:F31"/>
    <mergeCell ref="G27:I27"/>
    <mergeCell ref="D27:F27"/>
    <mergeCell ref="A27:C27"/>
    <mergeCell ref="A26:C26"/>
  </mergeCells>
  <hyperlinks>
    <hyperlink ref="A65533" r:id="rId1"/>
    <hyperlink ref="A65532" r:id="rId2"/>
    <hyperlink ref="C10" r:id="rId3"/>
    <hyperlink ref="G14" r:id="rId4"/>
    <hyperlink ref="G15" r:id="rId5"/>
    <hyperlink ref="G16" r:id="rId6"/>
    <hyperlink ref="G17" r:id="rId7"/>
    <hyperlink ref="G18" r:id="rId8"/>
    <hyperlink ref="G19" r:id="rId9"/>
    <hyperlink ref="G20" r:id="rId10"/>
    <hyperlink ref="G21" r:id="rId11"/>
    <hyperlink ref="G22" r:id="rId12"/>
    <hyperlink ref="G23" r:id="rId13"/>
    <hyperlink ref="G24" r:id="rId14"/>
    <hyperlink ref="G25" r:id="rId15"/>
    <hyperlink ref="G26" r:id="rId16"/>
    <hyperlink ref="G29" r:id="rId17"/>
    <hyperlink ref="G27" r:id="rId18"/>
  </hyperlink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9"/>
  <drawing r:id="rId2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1"/>
  <dimension ref="A1:U65532"/>
  <sheetViews>
    <sheetView showGridLines="0" topLeftCell="I136" zoomScale="136" zoomScaleNormal="136" workbookViewId="0">
      <selection activeCell="L141" sqref="L141"/>
    </sheetView>
  </sheetViews>
  <sheetFormatPr baseColWidth="10" defaultColWidth="11.42578125" defaultRowHeight="14.25" x14ac:dyDescent="0.2"/>
  <cols>
    <col min="1" max="1" width="0.42578125" style="28" customWidth="1"/>
    <col min="2" max="2" width="1.42578125" style="28" customWidth="1"/>
    <col min="3" max="3" width="50.140625" style="28" customWidth="1"/>
    <col min="4" max="4" width="11.7109375" style="73" customWidth="1"/>
    <col min="5" max="6" width="33.7109375" style="58" customWidth="1"/>
    <col min="7" max="7" width="11.7109375" style="73" customWidth="1"/>
    <col min="8" max="9" width="33.7109375" style="58" customWidth="1"/>
    <col min="10" max="10" width="11.7109375" style="73" customWidth="1"/>
    <col min="11" max="12" width="33.7109375" style="58" customWidth="1"/>
    <col min="13" max="13" width="11.7109375" style="73" customWidth="1"/>
    <col min="14" max="15" width="33.7109375" style="58" customWidth="1"/>
    <col min="16" max="16" width="3.140625" style="28" customWidth="1"/>
    <col min="17" max="17" width="2.42578125" style="28" customWidth="1"/>
    <col min="18" max="18" width="7.42578125" style="28" hidden="1" customWidth="1"/>
    <col min="19" max="20" width="7.140625" style="28" hidden="1" customWidth="1"/>
    <col min="21" max="21" width="7" style="28" hidden="1" customWidth="1"/>
    <col min="22" max="22" width="11.42578125" style="28"/>
    <col min="23" max="23" width="13" style="28" customWidth="1"/>
    <col min="24" max="24" width="15.85546875" style="28" customWidth="1"/>
    <col min="25" max="25" width="13" style="28" customWidth="1"/>
    <col min="26" max="27" width="11.42578125" style="28" customWidth="1"/>
    <col min="28" max="16384" width="11.42578125" style="28"/>
  </cols>
  <sheetData>
    <row r="1" spans="1:21" ht="33" customHeight="1" x14ac:dyDescent="0.2">
      <c r="B1" s="235" t="s">
        <v>39</v>
      </c>
      <c r="C1" s="235"/>
      <c r="D1" s="235"/>
      <c r="E1" s="235"/>
      <c r="F1" s="235"/>
      <c r="G1" s="235"/>
      <c r="H1" s="235"/>
      <c r="I1" s="235"/>
      <c r="J1" s="236"/>
      <c r="K1" s="236"/>
      <c r="L1" s="27"/>
      <c r="M1" s="27"/>
      <c r="N1" s="27"/>
      <c r="O1" s="27"/>
    </row>
    <row r="2" spans="1:21" ht="15.75" x14ac:dyDescent="0.2">
      <c r="B2" s="237" t="s">
        <v>40</v>
      </c>
      <c r="C2" s="237"/>
      <c r="D2" s="271" t="s">
        <v>41</v>
      </c>
      <c r="E2" s="271"/>
      <c r="F2" s="271"/>
      <c r="G2" s="272" t="s">
        <v>42</v>
      </c>
      <c r="H2" s="272"/>
      <c r="I2" s="272"/>
      <c r="J2" s="273" t="s">
        <v>43</v>
      </c>
      <c r="K2" s="273"/>
      <c r="L2" s="273"/>
      <c r="M2" s="218" t="s">
        <v>44</v>
      </c>
      <c r="N2" s="218"/>
      <c r="O2" s="218"/>
      <c r="Q2" s="28">
        <v>1</v>
      </c>
    </row>
    <row r="3" spans="1:21" ht="15" customHeight="1" x14ac:dyDescent="0.2">
      <c r="B3" s="237"/>
      <c r="C3" s="237"/>
      <c r="D3" s="274" t="s">
        <v>45</v>
      </c>
      <c r="E3" s="270" t="s">
        <v>46</v>
      </c>
      <c r="F3" s="270" t="s">
        <v>47</v>
      </c>
      <c r="G3" s="229" t="s">
        <v>45</v>
      </c>
      <c r="H3" s="270" t="s">
        <v>46</v>
      </c>
      <c r="I3" s="270" t="s">
        <v>47</v>
      </c>
      <c r="J3" s="229" t="s">
        <v>45</v>
      </c>
      <c r="K3" s="231" t="s">
        <v>46</v>
      </c>
      <c r="L3" s="233" t="s">
        <v>47</v>
      </c>
      <c r="M3" s="229" t="s">
        <v>45</v>
      </c>
      <c r="N3" s="231" t="s">
        <v>46</v>
      </c>
      <c r="O3" s="233" t="s">
        <v>47</v>
      </c>
      <c r="Q3" s="28">
        <v>2</v>
      </c>
    </row>
    <row r="4" spans="1:21" ht="15.75" customHeight="1" x14ac:dyDescent="0.2">
      <c r="B4" s="237"/>
      <c r="C4" s="237"/>
      <c r="D4" s="275"/>
      <c r="E4" s="233"/>
      <c r="F4" s="233"/>
      <c r="G4" s="230"/>
      <c r="H4" s="233"/>
      <c r="I4" s="233"/>
      <c r="J4" s="230"/>
      <c r="K4" s="232"/>
      <c r="L4" s="234"/>
      <c r="M4" s="230"/>
      <c r="N4" s="232"/>
      <c r="O4" s="234"/>
      <c r="Q4" s="28">
        <v>3</v>
      </c>
    </row>
    <row r="5" spans="1:21" ht="15.75" x14ac:dyDescent="0.2">
      <c r="B5" s="237"/>
      <c r="C5" s="237"/>
      <c r="D5" s="29"/>
      <c r="E5" s="30"/>
      <c r="F5" s="30"/>
      <c r="G5" s="31"/>
      <c r="H5" s="32"/>
      <c r="I5" s="32"/>
      <c r="J5" s="31"/>
      <c r="K5" s="33"/>
      <c r="L5" s="32"/>
      <c r="M5" s="31"/>
      <c r="N5" s="33"/>
      <c r="O5" s="32"/>
      <c r="Q5" s="28">
        <v>4</v>
      </c>
    </row>
    <row r="6" spans="1:21" ht="18.75" x14ac:dyDescent="0.2">
      <c r="A6" s="276"/>
      <c r="B6" s="256"/>
      <c r="C6" s="34" t="s">
        <v>48</v>
      </c>
      <c r="D6" s="35"/>
      <c r="E6" s="35"/>
      <c r="F6" s="35"/>
      <c r="G6" s="35"/>
      <c r="H6" s="35"/>
      <c r="I6" s="35"/>
      <c r="J6" s="35"/>
      <c r="K6" s="35"/>
      <c r="L6" s="36"/>
      <c r="M6" s="35"/>
      <c r="N6" s="35"/>
      <c r="O6" s="36"/>
    </row>
    <row r="7" spans="1:21" ht="39.950000000000003" customHeight="1" x14ac:dyDescent="0.2">
      <c r="A7" s="276"/>
      <c r="B7" s="257"/>
      <c r="C7" s="37" t="s">
        <v>49</v>
      </c>
      <c r="D7" s="74"/>
      <c r="E7" s="112"/>
      <c r="F7" s="112"/>
      <c r="G7" s="130">
        <v>2</v>
      </c>
      <c r="H7" s="113" t="s">
        <v>334</v>
      </c>
      <c r="I7" s="113" t="s">
        <v>409</v>
      </c>
      <c r="J7" s="133">
        <v>3</v>
      </c>
      <c r="K7" s="114" t="s">
        <v>412</v>
      </c>
      <c r="L7" s="115" t="s">
        <v>413</v>
      </c>
      <c r="M7" s="135"/>
      <c r="N7" s="116"/>
      <c r="O7" s="117"/>
      <c r="Q7" s="38"/>
      <c r="R7" s="28">
        <f>COUNTIF(D7:D10,"1")</f>
        <v>0</v>
      </c>
      <c r="S7" s="28">
        <f>COUNTIF(G7:G10,"1")</f>
        <v>0</v>
      </c>
      <c r="T7" s="28">
        <f>COUNTIF(J7:J10,"1")</f>
        <v>0</v>
      </c>
      <c r="U7" s="28">
        <f>COUNTIF(M7:M10,"1")</f>
        <v>0</v>
      </c>
    </row>
    <row r="8" spans="1:21" ht="39.950000000000003" customHeight="1" x14ac:dyDescent="0.2">
      <c r="A8" s="276"/>
      <c r="B8" s="257"/>
      <c r="C8" s="39" t="s">
        <v>50</v>
      </c>
      <c r="D8" s="74"/>
      <c r="E8" s="112"/>
      <c r="F8" s="112"/>
      <c r="G8" s="130">
        <v>3</v>
      </c>
      <c r="H8" s="118" t="s">
        <v>335</v>
      </c>
      <c r="I8" s="113" t="s">
        <v>336</v>
      </c>
      <c r="J8" s="133">
        <v>4</v>
      </c>
      <c r="K8" s="119" t="s">
        <v>414</v>
      </c>
      <c r="L8" s="115" t="s">
        <v>415</v>
      </c>
      <c r="M8" s="135"/>
      <c r="N8" s="120"/>
      <c r="O8" s="117"/>
      <c r="R8" s="28">
        <f>COUNTIF(D7:D10,"2")</f>
        <v>0</v>
      </c>
      <c r="S8" s="28">
        <f>COUNTIF(G7:G10,"2")</f>
        <v>1</v>
      </c>
      <c r="T8" s="28">
        <f>COUNTIF(J7:J10,"2")</f>
        <v>0</v>
      </c>
      <c r="U8" s="28">
        <f>COUNTIF(M7:M10,"2")</f>
        <v>0</v>
      </c>
    </row>
    <row r="9" spans="1:21" ht="39.950000000000003" customHeight="1" x14ac:dyDescent="0.2">
      <c r="A9" s="276"/>
      <c r="B9" s="257"/>
      <c r="C9" s="40" t="s">
        <v>51</v>
      </c>
      <c r="D9" s="74"/>
      <c r="E9" s="112"/>
      <c r="F9" s="112"/>
      <c r="G9" s="130">
        <v>3</v>
      </c>
      <c r="H9" s="118" t="s">
        <v>337</v>
      </c>
      <c r="I9" s="113" t="s">
        <v>338</v>
      </c>
      <c r="J9" s="133">
        <v>4</v>
      </c>
      <c r="K9" s="119" t="s">
        <v>416</v>
      </c>
      <c r="L9" s="115" t="s">
        <v>417</v>
      </c>
      <c r="M9" s="135"/>
      <c r="N9" s="120"/>
      <c r="O9" s="117"/>
      <c r="R9" s="28">
        <f>COUNTIF(D7:D10,"3")</f>
        <v>0</v>
      </c>
      <c r="S9" s="28">
        <f>COUNTIF(G7:G10,"3")</f>
        <v>3</v>
      </c>
      <c r="T9" s="28">
        <f>COUNTIF(J7:J10,"3")</f>
        <v>2</v>
      </c>
      <c r="U9" s="28">
        <f>COUNTIF(M7:M10,"3")</f>
        <v>0</v>
      </c>
    </row>
    <row r="10" spans="1:21" ht="39.950000000000003" customHeight="1" x14ac:dyDescent="0.2">
      <c r="A10" s="276"/>
      <c r="B10" s="258"/>
      <c r="C10" s="40" t="s">
        <v>52</v>
      </c>
      <c r="D10" s="74"/>
      <c r="E10" s="112"/>
      <c r="F10" s="112"/>
      <c r="G10" s="130">
        <v>3</v>
      </c>
      <c r="H10" s="118" t="s">
        <v>339</v>
      </c>
      <c r="I10" s="113" t="s">
        <v>340</v>
      </c>
      <c r="J10" s="133">
        <v>3</v>
      </c>
      <c r="K10" s="119" t="s">
        <v>418</v>
      </c>
      <c r="L10" s="115" t="s">
        <v>419</v>
      </c>
      <c r="M10" s="135"/>
      <c r="N10" s="120"/>
      <c r="O10" s="117"/>
      <c r="R10" s="28">
        <f>COUNTIF(D7:D10,"4")</f>
        <v>0</v>
      </c>
      <c r="S10" s="28">
        <f>COUNTIF(G7:G10,"4")</f>
        <v>0</v>
      </c>
      <c r="T10" s="28">
        <f>COUNTIF(J7:J10,"4")</f>
        <v>2</v>
      </c>
      <c r="U10" s="28">
        <f>COUNTIF(M7:M10,"4")</f>
        <v>0</v>
      </c>
    </row>
    <row r="11" spans="1:21" ht="6" customHeight="1" x14ac:dyDescent="0.25">
      <c r="B11" s="226"/>
      <c r="C11" s="227"/>
      <c r="D11" s="227"/>
      <c r="E11" s="227"/>
      <c r="F11" s="227"/>
      <c r="G11" s="227"/>
      <c r="H11" s="227"/>
      <c r="I11" s="227"/>
      <c r="J11" s="227"/>
      <c r="K11" s="249"/>
      <c r="L11" s="145"/>
      <c r="M11" s="136"/>
      <c r="N11" s="145"/>
      <c r="O11" s="145"/>
      <c r="Q11" s="28">
        <f>COUNTIF(D7:D10,"1")</f>
        <v>0</v>
      </c>
      <c r="R11" s="28">
        <f>COUNTIF(D7:D10,"1")</f>
        <v>0</v>
      </c>
      <c r="S11" s="28">
        <f>COUNTIF(D7:D10,"3")</f>
        <v>0</v>
      </c>
    </row>
    <row r="12" spans="1:21" ht="18.75" x14ac:dyDescent="0.2">
      <c r="A12" s="276"/>
      <c r="B12" s="246"/>
      <c r="C12" s="41" t="s">
        <v>53</v>
      </c>
      <c r="D12" s="42"/>
      <c r="E12" s="42"/>
      <c r="F12" s="42"/>
      <c r="G12" s="42"/>
      <c r="H12" s="42"/>
      <c r="I12" s="42"/>
      <c r="J12" s="42"/>
      <c r="K12" s="43"/>
      <c r="L12" s="44"/>
      <c r="M12" s="42"/>
      <c r="N12" s="43"/>
      <c r="O12" s="44"/>
    </row>
    <row r="13" spans="1:21" ht="39.950000000000003" customHeight="1" x14ac:dyDescent="0.2">
      <c r="A13" s="276"/>
      <c r="B13" s="247"/>
      <c r="C13" s="45" t="s">
        <v>54</v>
      </c>
      <c r="D13" s="75"/>
      <c r="E13" s="112"/>
      <c r="F13" s="112"/>
      <c r="G13" s="131">
        <v>3</v>
      </c>
      <c r="H13" s="113" t="s">
        <v>341</v>
      </c>
      <c r="I13" s="113" t="s">
        <v>342</v>
      </c>
      <c r="J13" s="134">
        <v>4</v>
      </c>
      <c r="K13" s="121" t="s">
        <v>420</v>
      </c>
      <c r="L13" s="122" t="s">
        <v>421</v>
      </c>
      <c r="M13" s="137"/>
      <c r="N13" s="123"/>
      <c r="O13" s="124"/>
      <c r="R13" s="28">
        <f>COUNTIF(D13:D17,"1")</f>
        <v>0</v>
      </c>
      <c r="S13" s="28">
        <f>COUNTIF(G13:G17,"1")</f>
        <v>0</v>
      </c>
      <c r="T13" s="28">
        <f>COUNTIF(J13:J17,"1")</f>
        <v>0</v>
      </c>
      <c r="U13" s="28">
        <f>COUNTIF(M13:M17,"1")</f>
        <v>0</v>
      </c>
    </row>
    <row r="14" spans="1:21" ht="39.950000000000003" customHeight="1" x14ac:dyDescent="0.2">
      <c r="A14" s="276"/>
      <c r="B14" s="247"/>
      <c r="C14" s="39" t="s">
        <v>55</v>
      </c>
      <c r="D14" s="75"/>
      <c r="E14" s="125"/>
      <c r="F14" s="112"/>
      <c r="G14" s="131">
        <v>3</v>
      </c>
      <c r="H14" s="118" t="s">
        <v>343</v>
      </c>
      <c r="I14" s="113" t="s">
        <v>410</v>
      </c>
      <c r="J14" s="134">
        <v>4</v>
      </c>
      <c r="K14" s="122" t="s">
        <v>422</v>
      </c>
      <c r="L14" s="122" t="s">
        <v>505</v>
      </c>
      <c r="M14" s="137"/>
      <c r="N14" s="124"/>
      <c r="O14" s="124"/>
      <c r="R14" s="28">
        <f>COUNTIF(D13:D17,"2")</f>
        <v>0</v>
      </c>
      <c r="S14" s="28">
        <f>COUNTIF(G13:G17,"2")</f>
        <v>2</v>
      </c>
      <c r="T14" s="28">
        <f>COUNTIF(J13:J17,"2")</f>
        <v>0</v>
      </c>
      <c r="U14" s="28">
        <f>COUNTIF(M13:M17,"2")</f>
        <v>0</v>
      </c>
    </row>
    <row r="15" spans="1:21" ht="39.950000000000003" customHeight="1" x14ac:dyDescent="0.2">
      <c r="A15" s="276"/>
      <c r="B15" s="247"/>
      <c r="C15" s="39" t="s">
        <v>56</v>
      </c>
      <c r="D15" s="75"/>
      <c r="E15" s="125"/>
      <c r="F15" s="112"/>
      <c r="G15" s="131">
        <v>3</v>
      </c>
      <c r="H15" s="118" t="s">
        <v>344</v>
      </c>
      <c r="I15" s="113" t="s">
        <v>411</v>
      </c>
      <c r="J15" s="134">
        <v>4</v>
      </c>
      <c r="K15" s="122" t="s">
        <v>423</v>
      </c>
      <c r="L15" s="122" t="s">
        <v>424</v>
      </c>
      <c r="M15" s="137"/>
      <c r="N15" s="124"/>
      <c r="O15" s="124"/>
      <c r="R15" s="28">
        <f>COUNTIF(D13:D17,"3")</f>
        <v>0</v>
      </c>
      <c r="S15" s="28">
        <f>COUNTIF(G13:G17,"3")</f>
        <v>3</v>
      </c>
      <c r="T15" s="28">
        <f>COUNTIF(J13:J17,"3")</f>
        <v>2</v>
      </c>
      <c r="U15" s="28">
        <f>COUNTIF(M13:M17,"3")</f>
        <v>0</v>
      </c>
    </row>
    <row r="16" spans="1:21" ht="39.950000000000003" customHeight="1" x14ac:dyDescent="0.2">
      <c r="A16" s="276"/>
      <c r="B16" s="247"/>
      <c r="C16" s="40" t="s">
        <v>57</v>
      </c>
      <c r="D16" s="75"/>
      <c r="E16" s="125"/>
      <c r="F16" s="112"/>
      <c r="G16" s="131">
        <v>2</v>
      </c>
      <c r="H16" s="118" t="s">
        <v>345</v>
      </c>
      <c r="I16" s="113" t="s">
        <v>346</v>
      </c>
      <c r="J16" s="134">
        <v>3</v>
      </c>
      <c r="K16" s="122" t="s">
        <v>506</v>
      </c>
      <c r="L16" s="122" t="s">
        <v>507</v>
      </c>
      <c r="M16" s="137"/>
      <c r="N16" s="124"/>
      <c r="O16" s="124"/>
      <c r="R16" s="28">
        <f>COUNTIF(D13:D17,"4")</f>
        <v>0</v>
      </c>
      <c r="S16" s="28">
        <f>COUNTIF(G13:G17,"4")</f>
        <v>0</v>
      </c>
      <c r="T16" s="28">
        <f>COUNTIF(J13:J17,"4")</f>
        <v>3</v>
      </c>
      <c r="U16" s="28">
        <f>COUNTIF(M13:M17,"4")</f>
        <v>0</v>
      </c>
    </row>
    <row r="17" spans="1:21" ht="39.950000000000003" customHeight="1" x14ac:dyDescent="0.2">
      <c r="A17" s="276"/>
      <c r="B17" s="248"/>
      <c r="C17" s="39" t="s">
        <v>58</v>
      </c>
      <c r="D17" s="75"/>
      <c r="E17" s="125"/>
      <c r="F17" s="112"/>
      <c r="G17" s="131">
        <v>2</v>
      </c>
      <c r="H17" s="118" t="s">
        <v>347</v>
      </c>
      <c r="I17" s="113" t="s">
        <v>348</v>
      </c>
      <c r="J17" s="134">
        <v>3</v>
      </c>
      <c r="K17" s="122" t="s">
        <v>508</v>
      </c>
      <c r="L17" s="122" t="s">
        <v>425</v>
      </c>
      <c r="M17" s="137"/>
      <c r="N17" s="124"/>
      <c r="O17" s="124"/>
    </row>
    <row r="18" spans="1:21" ht="7.5" customHeight="1" x14ac:dyDescent="0.25">
      <c r="B18" s="259"/>
      <c r="C18" s="260"/>
      <c r="D18" s="260"/>
      <c r="E18" s="260"/>
      <c r="F18" s="260"/>
      <c r="G18" s="260"/>
      <c r="H18" s="260"/>
      <c r="I18" s="260"/>
      <c r="J18" s="260"/>
      <c r="K18" s="261"/>
      <c r="L18" s="145"/>
      <c r="M18" s="136"/>
      <c r="N18" s="145"/>
      <c r="O18" s="145"/>
    </row>
    <row r="19" spans="1:21" ht="18.75" x14ac:dyDescent="0.2">
      <c r="A19" s="276"/>
      <c r="B19" s="246"/>
      <c r="C19" s="41" t="s">
        <v>59</v>
      </c>
      <c r="D19" s="42"/>
      <c r="E19" s="42"/>
      <c r="F19" s="42"/>
      <c r="G19" s="42"/>
      <c r="H19" s="42"/>
      <c r="I19" s="42"/>
      <c r="J19" s="42"/>
      <c r="K19" s="43"/>
      <c r="L19" s="44"/>
      <c r="M19" s="42"/>
      <c r="N19" s="43"/>
      <c r="O19" s="44"/>
    </row>
    <row r="20" spans="1:21" ht="39.950000000000003" customHeight="1" x14ac:dyDescent="0.2">
      <c r="A20" s="276"/>
      <c r="B20" s="262"/>
      <c r="C20" s="46" t="s">
        <v>60</v>
      </c>
      <c r="D20" s="75"/>
      <c r="E20" s="112"/>
      <c r="F20" s="112"/>
      <c r="G20" s="131">
        <v>3</v>
      </c>
      <c r="H20" s="113" t="s">
        <v>407</v>
      </c>
      <c r="I20" s="113" t="s">
        <v>349</v>
      </c>
      <c r="J20" s="134">
        <v>3</v>
      </c>
      <c r="K20" s="126" t="s">
        <v>509</v>
      </c>
      <c r="L20" s="127" t="s">
        <v>510</v>
      </c>
      <c r="M20" s="137"/>
      <c r="N20" s="128"/>
      <c r="O20" s="129"/>
      <c r="R20" s="28">
        <f>COUNTIF(D20:D27,"1")</f>
        <v>0</v>
      </c>
      <c r="S20" s="28">
        <f>COUNTIF(G20:G27,"1")</f>
        <v>0</v>
      </c>
      <c r="T20" s="28">
        <f>COUNTIF(J20:J27,"1")</f>
        <v>0</v>
      </c>
      <c r="U20" s="28">
        <f>COUNTIF(M20:M27,"1")</f>
        <v>0</v>
      </c>
    </row>
    <row r="21" spans="1:21" ht="39.950000000000003" customHeight="1" x14ac:dyDescent="0.2">
      <c r="A21" s="276"/>
      <c r="B21" s="262"/>
      <c r="C21" s="47" t="s">
        <v>61</v>
      </c>
      <c r="D21" s="75"/>
      <c r="E21" s="125"/>
      <c r="F21" s="112"/>
      <c r="G21" s="131">
        <v>3</v>
      </c>
      <c r="H21" s="118" t="s">
        <v>350</v>
      </c>
      <c r="I21" s="113" t="s">
        <v>351</v>
      </c>
      <c r="J21" s="134">
        <v>3</v>
      </c>
      <c r="K21" s="127" t="s">
        <v>511</v>
      </c>
      <c r="L21" s="127" t="s">
        <v>426</v>
      </c>
      <c r="M21" s="137"/>
      <c r="N21" s="129"/>
      <c r="O21" s="129"/>
      <c r="R21" s="28">
        <f>COUNTIF(D20:D27,"2")</f>
        <v>0</v>
      </c>
      <c r="S21" s="28">
        <f>COUNTIF(G20:G27,"2")</f>
        <v>1</v>
      </c>
      <c r="T21" s="28">
        <f>COUNTIF(J20:J27,"2")</f>
        <v>0</v>
      </c>
      <c r="U21" s="28">
        <f>COUNTIF(M20:M27,"2")</f>
        <v>0</v>
      </c>
    </row>
    <row r="22" spans="1:21" ht="39.950000000000003" customHeight="1" x14ac:dyDescent="0.2">
      <c r="A22" s="276"/>
      <c r="B22" s="262"/>
      <c r="C22" s="47" t="s">
        <v>62</v>
      </c>
      <c r="D22" s="75"/>
      <c r="E22" s="125"/>
      <c r="F22" s="112"/>
      <c r="G22" s="131">
        <v>2</v>
      </c>
      <c r="H22" s="118" t="s">
        <v>352</v>
      </c>
      <c r="I22" s="113" t="s">
        <v>353</v>
      </c>
      <c r="J22" s="134">
        <v>3</v>
      </c>
      <c r="K22" s="127" t="s">
        <v>427</v>
      </c>
      <c r="L22" s="127" t="s">
        <v>353</v>
      </c>
      <c r="M22" s="137"/>
      <c r="N22" s="129"/>
      <c r="O22" s="129"/>
      <c r="R22" s="28">
        <f>COUNTIF(D20:D27,"3")</f>
        <v>0</v>
      </c>
      <c r="S22" s="28">
        <f>COUNTIF(G20:G27,"3")</f>
        <v>7</v>
      </c>
      <c r="T22" s="28">
        <f>COUNTIF(J20:J27,"3")</f>
        <v>8</v>
      </c>
      <c r="U22" s="28">
        <f>COUNTIF(M20:M27,"3")</f>
        <v>0</v>
      </c>
    </row>
    <row r="23" spans="1:21" ht="39.950000000000003" customHeight="1" x14ac:dyDescent="0.2">
      <c r="A23" s="276"/>
      <c r="B23" s="262"/>
      <c r="C23" s="47" t="s">
        <v>63</v>
      </c>
      <c r="D23" s="75"/>
      <c r="E23" s="125"/>
      <c r="F23" s="112"/>
      <c r="G23" s="131">
        <v>3</v>
      </c>
      <c r="H23" s="118" t="s">
        <v>354</v>
      </c>
      <c r="I23" s="113" t="s">
        <v>355</v>
      </c>
      <c r="J23" s="134">
        <v>3</v>
      </c>
      <c r="K23" s="127" t="s">
        <v>513</v>
      </c>
      <c r="L23" s="127" t="s">
        <v>512</v>
      </c>
      <c r="M23" s="137"/>
      <c r="N23" s="129"/>
      <c r="O23" s="129"/>
      <c r="R23" s="28">
        <f>COUNTIF(D20:D27,"4")</f>
        <v>0</v>
      </c>
      <c r="S23" s="28">
        <f>COUNTIF(G20:G27,"4")</f>
        <v>0</v>
      </c>
      <c r="T23" s="28">
        <f>COUNTIF(J20:J27,"4")</f>
        <v>0</v>
      </c>
      <c r="U23" s="28">
        <f>COUNTIF(M20:M27,"4")</f>
        <v>0</v>
      </c>
    </row>
    <row r="24" spans="1:21" ht="39.950000000000003" customHeight="1" x14ac:dyDescent="0.2">
      <c r="A24" s="276"/>
      <c r="B24" s="262"/>
      <c r="C24" s="47" t="s">
        <v>64</v>
      </c>
      <c r="D24" s="75"/>
      <c r="E24" s="125"/>
      <c r="F24" s="112"/>
      <c r="G24" s="131">
        <v>3</v>
      </c>
      <c r="H24" s="118" t="s">
        <v>408</v>
      </c>
      <c r="I24" s="113" t="s">
        <v>356</v>
      </c>
      <c r="J24" s="134">
        <v>3</v>
      </c>
      <c r="K24" s="118" t="s">
        <v>514</v>
      </c>
      <c r="L24" s="113" t="s">
        <v>356</v>
      </c>
      <c r="M24" s="137"/>
      <c r="N24" s="129"/>
      <c r="O24" s="129"/>
    </row>
    <row r="25" spans="1:21" ht="39.950000000000003" customHeight="1" x14ac:dyDescent="0.2">
      <c r="A25" s="276"/>
      <c r="B25" s="262"/>
      <c r="C25" s="47" t="s">
        <v>65</v>
      </c>
      <c r="D25" s="75"/>
      <c r="E25" s="125"/>
      <c r="F25" s="112"/>
      <c r="G25" s="131">
        <v>3</v>
      </c>
      <c r="H25" s="118" t="s">
        <v>357</v>
      </c>
      <c r="I25" s="113" t="s">
        <v>358</v>
      </c>
      <c r="J25" s="134">
        <v>3</v>
      </c>
      <c r="K25" s="118" t="s">
        <v>428</v>
      </c>
      <c r="L25" s="127" t="s">
        <v>429</v>
      </c>
      <c r="M25" s="137"/>
      <c r="N25" s="129"/>
      <c r="O25" s="129"/>
    </row>
    <row r="26" spans="1:21" ht="39.950000000000003" customHeight="1" x14ac:dyDescent="0.2">
      <c r="A26" s="276"/>
      <c r="B26" s="262"/>
      <c r="C26" s="47" t="s">
        <v>66</v>
      </c>
      <c r="D26" s="75"/>
      <c r="E26" s="125"/>
      <c r="F26" s="112"/>
      <c r="G26" s="131">
        <v>3</v>
      </c>
      <c r="H26" s="118" t="s">
        <v>359</v>
      </c>
      <c r="I26" s="113" t="s">
        <v>360</v>
      </c>
      <c r="J26" s="134">
        <v>3</v>
      </c>
      <c r="K26" s="127" t="s">
        <v>515</v>
      </c>
      <c r="L26" s="127" t="s">
        <v>430</v>
      </c>
      <c r="M26" s="137"/>
      <c r="N26" s="129"/>
      <c r="O26" s="129"/>
    </row>
    <row r="27" spans="1:21" ht="39.950000000000003" customHeight="1" x14ac:dyDescent="0.2">
      <c r="A27" s="276"/>
      <c r="B27" s="263"/>
      <c r="C27" s="47" t="s">
        <v>67</v>
      </c>
      <c r="D27" s="75"/>
      <c r="E27" s="125"/>
      <c r="F27" s="112"/>
      <c r="G27" s="131">
        <v>3</v>
      </c>
      <c r="H27" s="118" t="s">
        <v>361</v>
      </c>
      <c r="I27" s="113" t="s">
        <v>362</v>
      </c>
      <c r="J27" s="134">
        <v>3</v>
      </c>
      <c r="K27" s="127" t="s">
        <v>517</v>
      </c>
      <c r="L27" s="127" t="s">
        <v>516</v>
      </c>
      <c r="M27" s="137"/>
      <c r="N27" s="129"/>
      <c r="O27" s="129"/>
    </row>
    <row r="28" spans="1:21" ht="7.5" customHeight="1" x14ac:dyDescent="0.25">
      <c r="B28" s="226"/>
      <c r="C28" s="227"/>
      <c r="D28" s="227"/>
      <c r="E28" s="227"/>
      <c r="F28" s="227"/>
      <c r="G28" s="227"/>
      <c r="H28" s="227"/>
      <c r="I28" s="227"/>
      <c r="J28" s="227"/>
      <c r="K28" s="249"/>
      <c r="L28" s="145"/>
      <c r="M28" s="136"/>
      <c r="N28" s="145"/>
      <c r="O28" s="145"/>
    </row>
    <row r="29" spans="1:21" ht="18.75" x14ac:dyDescent="0.2">
      <c r="A29" s="276"/>
      <c r="B29" s="246"/>
      <c r="C29" s="41" t="s">
        <v>68</v>
      </c>
      <c r="D29" s="42"/>
      <c r="E29" s="42"/>
      <c r="F29" s="42"/>
      <c r="G29" s="42"/>
      <c r="H29" s="42"/>
      <c r="I29" s="42"/>
      <c r="J29" s="42"/>
      <c r="K29" s="43"/>
      <c r="L29" s="44"/>
      <c r="M29" s="42"/>
      <c r="N29" s="43"/>
      <c r="O29" s="44"/>
    </row>
    <row r="30" spans="1:21" ht="39.950000000000003" customHeight="1" x14ac:dyDescent="0.2">
      <c r="A30" s="276"/>
      <c r="B30" s="247"/>
      <c r="C30" s="45" t="s">
        <v>69</v>
      </c>
      <c r="D30" s="75"/>
      <c r="E30" s="112"/>
      <c r="F30" s="112"/>
      <c r="G30" s="131">
        <v>3</v>
      </c>
      <c r="H30" s="113" t="s">
        <v>364</v>
      </c>
      <c r="I30" s="113" t="s">
        <v>363</v>
      </c>
      <c r="J30" s="134">
        <v>3</v>
      </c>
      <c r="K30" s="126" t="s">
        <v>518</v>
      </c>
      <c r="L30" s="127" t="s">
        <v>519</v>
      </c>
      <c r="M30" s="137"/>
      <c r="N30" s="128"/>
      <c r="O30" s="129"/>
      <c r="R30" s="28">
        <f>COUNTIF(D30:D33,"1")</f>
        <v>0</v>
      </c>
      <c r="S30" s="28">
        <f>COUNTIF(G30:G33,"1")</f>
        <v>0</v>
      </c>
      <c r="T30" s="28">
        <f>COUNTIF(J30:J33,"1")</f>
        <v>0</v>
      </c>
      <c r="U30" s="28">
        <f>COUNTIF(M30:M33,"1")</f>
        <v>0</v>
      </c>
    </row>
    <row r="31" spans="1:21" ht="39.950000000000003" customHeight="1" x14ac:dyDescent="0.2">
      <c r="A31" s="276"/>
      <c r="B31" s="247"/>
      <c r="C31" s="39" t="s">
        <v>70</v>
      </c>
      <c r="D31" s="75"/>
      <c r="E31" s="125"/>
      <c r="F31" s="112"/>
      <c r="G31" s="131">
        <v>3</v>
      </c>
      <c r="H31" s="118" t="s">
        <v>365</v>
      </c>
      <c r="I31" s="113" t="s">
        <v>366</v>
      </c>
      <c r="J31" s="134">
        <v>3</v>
      </c>
      <c r="K31" s="127" t="s">
        <v>520</v>
      </c>
      <c r="L31" s="127" t="s">
        <v>431</v>
      </c>
      <c r="M31" s="137"/>
      <c r="N31" s="129"/>
      <c r="O31" s="129"/>
      <c r="R31" s="28">
        <f>COUNTIF(D30:D33,"2")</f>
        <v>0</v>
      </c>
      <c r="S31" s="28">
        <f>COUNTIF(G30:G33,"2")</f>
        <v>0</v>
      </c>
      <c r="T31" s="28">
        <f>COUNTIF(J30:J33,"2")</f>
        <v>0</v>
      </c>
      <c r="U31" s="28">
        <f>COUNTIF(M30:M33,"2")</f>
        <v>0</v>
      </c>
    </row>
    <row r="32" spans="1:21" ht="39.950000000000003" customHeight="1" x14ac:dyDescent="0.2">
      <c r="A32" s="276"/>
      <c r="B32" s="247"/>
      <c r="C32" s="39" t="s">
        <v>71</v>
      </c>
      <c r="D32" s="75"/>
      <c r="E32" s="125"/>
      <c r="F32" s="112"/>
      <c r="G32" s="131">
        <v>3</v>
      </c>
      <c r="H32" s="118" t="s">
        <v>367</v>
      </c>
      <c r="I32" s="113" t="s">
        <v>368</v>
      </c>
      <c r="J32" s="134">
        <v>3</v>
      </c>
      <c r="K32" s="127" t="s">
        <v>432</v>
      </c>
      <c r="L32" s="127" t="s">
        <v>433</v>
      </c>
      <c r="M32" s="137"/>
      <c r="N32" s="129"/>
      <c r="O32" s="129"/>
      <c r="R32" s="28">
        <f>COUNTIF(D30:D33,"3")</f>
        <v>0</v>
      </c>
      <c r="S32" s="28">
        <f>COUNTIF(G30:G33,"3")</f>
        <v>4</v>
      </c>
      <c r="T32" s="28">
        <f>COUNTIF(J30:J33,"31")</f>
        <v>0</v>
      </c>
      <c r="U32" s="28">
        <f>COUNTIF(M30:M33,"3")</f>
        <v>0</v>
      </c>
    </row>
    <row r="33" spans="1:21" ht="39.950000000000003" customHeight="1" x14ac:dyDescent="0.2">
      <c r="A33" s="276"/>
      <c r="B33" s="248"/>
      <c r="C33" s="39" t="s">
        <v>72</v>
      </c>
      <c r="D33" s="75"/>
      <c r="E33" s="125"/>
      <c r="F33" s="112"/>
      <c r="G33" s="131">
        <v>3</v>
      </c>
      <c r="H33" s="118" t="s">
        <v>369</v>
      </c>
      <c r="I33" s="113" t="s">
        <v>370</v>
      </c>
      <c r="J33" s="134">
        <v>4</v>
      </c>
      <c r="K33" s="127" t="s">
        <v>521</v>
      </c>
      <c r="L33" s="127" t="s">
        <v>434</v>
      </c>
      <c r="M33" s="137"/>
      <c r="N33" s="129"/>
      <c r="O33" s="129"/>
      <c r="R33" s="28">
        <f>COUNTIF(D30:D33,"4")</f>
        <v>0</v>
      </c>
      <c r="S33" s="28">
        <f>COUNTIF(G30:G33,"4")</f>
        <v>0</v>
      </c>
      <c r="T33" s="28">
        <f>COUNTIF(J30:J33,"4")</f>
        <v>1</v>
      </c>
      <c r="U33" s="28">
        <f>COUNTIF(M30:M33,"4")</f>
        <v>0</v>
      </c>
    </row>
    <row r="34" spans="1:21" ht="9" customHeight="1" x14ac:dyDescent="0.25">
      <c r="B34" s="259"/>
      <c r="C34" s="260"/>
      <c r="D34" s="260"/>
      <c r="E34" s="260"/>
      <c r="F34" s="260"/>
      <c r="G34" s="260"/>
      <c r="H34" s="260"/>
      <c r="I34" s="260"/>
      <c r="J34" s="260"/>
      <c r="K34" s="261"/>
      <c r="L34" s="145"/>
      <c r="M34" s="136"/>
      <c r="N34" s="145"/>
      <c r="O34" s="145"/>
    </row>
    <row r="35" spans="1:21" ht="18.75" x14ac:dyDescent="0.2">
      <c r="A35" s="276"/>
      <c r="B35" s="246"/>
      <c r="C35" s="48" t="s">
        <v>73</v>
      </c>
      <c r="D35" s="264"/>
      <c r="E35" s="264"/>
      <c r="F35" s="264"/>
      <c r="G35" s="264"/>
      <c r="H35" s="264"/>
      <c r="I35" s="264"/>
      <c r="J35" s="264"/>
      <c r="K35" s="264"/>
      <c r="L35" s="143"/>
      <c r="M35" s="99"/>
      <c r="N35" s="99"/>
      <c r="O35" s="143"/>
    </row>
    <row r="36" spans="1:21" ht="39.950000000000003" customHeight="1" x14ac:dyDescent="0.2">
      <c r="A36" s="276"/>
      <c r="B36" s="247"/>
      <c r="C36" s="45" t="s">
        <v>74</v>
      </c>
      <c r="D36" s="75"/>
      <c r="E36" s="112"/>
      <c r="F36" s="112"/>
      <c r="G36" s="131">
        <v>3</v>
      </c>
      <c r="H36" s="113" t="s">
        <v>371</v>
      </c>
      <c r="I36" s="113" t="s">
        <v>372</v>
      </c>
      <c r="J36" s="134">
        <v>3</v>
      </c>
      <c r="K36" s="126" t="s">
        <v>522</v>
      </c>
      <c r="L36" s="127" t="s">
        <v>435</v>
      </c>
      <c r="M36" s="137"/>
      <c r="N36" s="128"/>
      <c r="O36" s="129"/>
      <c r="R36" s="28">
        <f>COUNTIF(D36:D44,"1")</f>
        <v>0</v>
      </c>
      <c r="S36" s="28">
        <f>COUNTIF(G36:G44,"1")</f>
        <v>0</v>
      </c>
      <c r="T36" s="28">
        <f>COUNTIF(J36:J44,"1")</f>
        <v>0</v>
      </c>
      <c r="U36" s="28">
        <f>COUNTIF(M36:M44,"1")</f>
        <v>0</v>
      </c>
    </row>
    <row r="37" spans="1:21" ht="39.950000000000003" customHeight="1" x14ac:dyDescent="0.2">
      <c r="A37" s="276"/>
      <c r="B37" s="247"/>
      <c r="C37" s="39" t="s">
        <v>75</v>
      </c>
      <c r="D37" s="75"/>
      <c r="E37" s="125"/>
      <c r="F37" s="112"/>
      <c r="G37" s="131">
        <v>3</v>
      </c>
      <c r="H37" s="118" t="s">
        <v>373</v>
      </c>
      <c r="I37" s="113" t="s">
        <v>374</v>
      </c>
      <c r="J37" s="134">
        <v>3</v>
      </c>
      <c r="K37" s="127" t="s">
        <v>523</v>
      </c>
      <c r="L37" s="127" t="s">
        <v>436</v>
      </c>
      <c r="M37" s="137"/>
      <c r="N37" s="129"/>
      <c r="O37" s="129"/>
      <c r="R37" s="28">
        <f>COUNTIF(D36:D44,"2")</f>
        <v>0</v>
      </c>
      <c r="S37" s="28">
        <f>COUNTIF(G36:G44,"2")</f>
        <v>0</v>
      </c>
      <c r="T37" s="28">
        <f>COUNTIF(J36:J44,"2")</f>
        <v>0</v>
      </c>
      <c r="U37" s="28">
        <f>COUNTIF(M36:M44,"2")</f>
        <v>0</v>
      </c>
    </row>
    <row r="38" spans="1:21" ht="39.950000000000003" customHeight="1" x14ac:dyDescent="0.2">
      <c r="A38" s="276"/>
      <c r="B38" s="247"/>
      <c r="C38" s="39" t="s">
        <v>76</v>
      </c>
      <c r="D38" s="75"/>
      <c r="E38" s="125"/>
      <c r="F38" s="112"/>
      <c r="G38" s="131">
        <v>4</v>
      </c>
      <c r="H38" s="118" t="s">
        <v>375</v>
      </c>
      <c r="I38" s="113" t="s">
        <v>376</v>
      </c>
      <c r="J38" s="134">
        <v>4</v>
      </c>
      <c r="K38" s="127" t="s">
        <v>437</v>
      </c>
      <c r="L38" s="127" t="s">
        <v>438</v>
      </c>
      <c r="M38" s="137"/>
      <c r="N38" s="129"/>
      <c r="O38" s="129"/>
      <c r="R38" s="28">
        <f>COUNTIF(D36:D44,"3")</f>
        <v>0</v>
      </c>
      <c r="S38" s="28">
        <f>COUNTIF(G36:G44,"3")</f>
        <v>4</v>
      </c>
      <c r="T38" s="28">
        <f>COUNTIF(J36:J44,"3")</f>
        <v>4</v>
      </c>
      <c r="U38" s="28">
        <f>COUNTIF(M36:M44,"3")</f>
        <v>0</v>
      </c>
    </row>
    <row r="39" spans="1:21" ht="39.950000000000003" customHeight="1" x14ac:dyDescent="0.2">
      <c r="A39" s="276"/>
      <c r="B39" s="247"/>
      <c r="C39" s="39" t="s">
        <v>77</v>
      </c>
      <c r="D39" s="75"/>
      <c r="E39" s="125"/>
      <c r="F39" s="112"/>
      <c r="G39" s="131">
        <v>4</v>
      </c>
      <c r="H39" s="118" t="s">
        <v>377</v>
      </c>
      <c r="I39" s="113" t="s">
        <v>378</v>
      </c>
      <c r="J39" s="134">
        <v>3</v>
      </c>
      <c r="K39" s="127" t="s">
        <v>439</v>
      </c>
      <c r="L39" s="127" t="s">
        <v>440</v>
      </c>
      <c r="M39" s="137"/>
      <c r="N39" s="129"/>
      <c r="O39" s="129"/>
      <c r="R39" s="28">
        <f>COUNTIF(D36:D44,"4")</f>
        <v>0</v>
      </c>
      <c r="S39" s="28">
        <f>COUNTIF(G36:G44,"4")</f>
        <v>5</v>
      </c>
      <c r="T39" s="28">
        <f>COUNTIF(J36:J44,"4")</f>
        <v>5</v>
      </c>
      <c r="U39" s="28">
        <f>COUNTIF(M36:M44,"4")</f>
        <v>0</v>
      </c>
    </row>
    <row r="40" spans="1:21" ht="39.950000000000003" customHeight="1" x14ac:dyDescent="0.2">
      <c r="A40" s="276"/>
      <c r="B40" s="247"/>
      <c r="C40" s="39" t="s">
        <v>78</v>
      </c>
      <c r="D40" s="75"/>
      <c r="E40" s="125"/>
      <c r="F40" s="112"/>
      <c r="G40" s="131">
        <v>4</v>
      </c>
      <c r="H40" s="118" t="s">
        <v>379</v>
      </c>
      <c r="I40" s="113" t="s">
        <v>380</v>
      </c>
      <c r="J40" s="134">
        <v>4</v>
      </c>
      <c r="K40" s="127" t="s">
        <v>524</v>
      </c>
      <c r="L40" s="127" t="s">
        <v>525</v>
      </c>
      <c r="M40" s="137"/>
      <c r="N40" s="129"/>
      <c r="O40" s="129"/>
    </row>
    <row r="41" spans="1:21" ht="39.950000000000003" customHeight="1" x14ac:dyDescent="0.2">
      <c r="A41" s="276"/>
      <c r="B41" s="247"/>
      <c r="C41" s="39" t="s">
        <v>79</v>
      </c>
      <c r="D41" s="75"/>
      <c r="E41" s="125"/>
      <c r="F41" s="112"/>
      <c r="G41" s="131">
        <v>4</v>
      </c>
      <c r="H41" s="118" t="s">
        <v>381</v>
      </c>
      <c r="I41" s="113" t="s">
        <v>382</v>
      </c>
      <c r="J41" s="134">
        <v>4</v>
      </c>
      <c r="K41" s="127" t="s">
        <v>526</v>
      </c>
      <c r="L41" s="127" t="s">
        <v>441</v>
      </c>
      <c r="M41" s="137"/>
      <c r="N41" s="129"/>
      <c r="O41" s="129"/>
    </row>
    <row r="42" spans="1:21" ht="39.950000000000003" customHeight="1" x14ac:dyDescent="0.2">
      <c r="A42" s="276"/>
      <c r="B42" s="247"/>
      <c r="C42" s="39" t="s">
        <v>80</v>
      </c>
      <c r="D42" s="75"/>
      <c r="E42" s="125"/>
      <c r="F42" s="112"/>
      <c r="G42" s="131">
        <v>4</v>
      </c>
      <c r="H42" s="118" t="s">
        <v>383</v>
      </c>
      <c r="I42" s="113" t="s">
        <v>384</v>
      </c>
      <c r="J42" s="134">
        <v>4</v>
      </c>
      <c r="K42" s="127" t="s">
        <v>442</v>
      </c>
      <c r="L42" s="127" t="s">
        <v>443</v>
      </c>
      <c r="M42" s="137"/>
      <c r="N42" s="129"/>
      <c r="O42" s="129"/>
    </row>
    <row r="43" spans="1:21" ht="39.950000000000003" customHeight="1" x14ac:dyDescent="0.2">
      <c r="A43" s="276"/>
      <c r="B43" s="247"/>
      <c r="C43" s="39" t="s">
        <v>81</v>
      </c>
      <c r="D43" s="75"/>
      <c r="E43" s="125"/>
      <c r="F43" s="112"/>
      <c r="G43" s="131">
        <v>3</v>
      </c>
      <c r="H43" s="118" t="s">
        <v>385</v>
      </c>
      <c r="I43" s="113" t="s">
        <v>386</v>
      </c>
      <c r="J43" s="134">
        <v>4</v>
      </c>
      <c r="K43" s="127" t="s">
        <v>444</v>
      </c>
      <c r="L43" s="127" t="s">
        <v>445</v>
      </c>
      <c r="M43" s="137"/>
      <c r="N43" s="129"/>
      <c r="O43" s="129"/>
    </row>
    <row r="44" spans="1:21" ht="39.950000000000003" customHeight="1" x14ac:dyDescent="0.2">
      <c r="A44" s="276"/>
      <c r="B44" s="248"/>
      <c r="C44" s="39" t="s">
        <v>82</v>
      </c>
      <c r="D44" s="75"/>
      <c r="E44" s="125"/>
      <c r="F44" s="112"/>
      <c r="G44" s="131">
        <v>3</v>
      </c>
      <c r="H44" s="118" t="s">
        <v>387</v>
      </c>
      <c r="I44" s="113" t="s">
        <v>388</v>
      </c>
      <c r="J44" s="134">
        <v>3</v>
      </c>
      <c r="K44" s="127" t="s">
        <v>527</v>
      </c>
      <c r="L44" s="127" t="s">
        <v>446</v>
      </c>
      <c r="M44" s="137"/>
      <c r="N44" s="129"/>
      <c r="O44" s="129"/>
    </row>
    <row r="45" spans="1:21" ht="6.75" customHeight="1" x14ac:dyDescent="0.25">
      <c r="B45" s="259"/>
      <c r="C45" s="260"/>
      <c r="D45" s="260"/>
      <c r="E45" s="260"/>
      <c r="F45" s="260"/>
      <c r="G45" s="260"/>
      <c r="H45" s="260"/>
      <c r="I45" s="260"/>
      <c r="J45" s="260"/>
      <c r="K45" s="261"/>
      <c r="L45" s="145"/>
      <c r="M45" s="136"/>
      <c r="N45" s="145"/>
      <c r="O45" s="145"/>
    </row>
    <row r="46" spans="1:21" ht="18.75" x14ac:dyDescent="0.2">
      <c r="A46" s="276"/>
      <c r="B46" s="246"/>
      <c r="C46" s="41" t="s">
        <v>83</v>
      </c>
      <c r="D46" s="42"/>
      <c r="E46" s="42"/>
      <c r="F46" s="42"/>
      <c r="G46" s="42"/>
      <c r="H46" s="42"/>
      <c r="I46" s="42"/>
      <c r="J46" s="42"/>
      <c r="K46" s="43"/>
      <c r="L46" s="44"/>
      <c r="M46" s="42"/>
      <c r="N46" s="43"/>
      <c r="O46" s="44"/>
    </row>
    <row r="47" spans="1:21" ht="39.950000000000003" customHeight="1" x14ac:dyDescent="0.2">
      <c r="A47" s="276"/>
      <c r="B47" s="247"/>
      <c r="C47" s="45" t="s">
        <v>84</v>
      </c>
      <c r="D47" s="75"/>
      <c r="E47" s="78"/>
      <c r="F47" s="78"/>
      <c r="G47" s="76">
        <v>3</v>
      </c>
      <c r="H47" s="80" t="s">
        <v>389</v>
      </c>
      <c r="I47" s="80" t="s">
        <v>390</v>
      </c>
      <c r="J47" s="77">
        <v>3</v>
      </c>
      <c r="K47" s="82" t="s">
        <v>447</v>
      </c>
      <c r="L47" s="83" t="s">
        <v>528</v>
      </c>
      <c r="M47" s="104"/>
      <c r="N47" s="102"/>
      <c r="O47" s="103"/>
      <c r="R47" s="28">
        <f>COUNTIF(D47:D50,"1")</f>
        <v>0</v>
      </c>
      <c r="S47" s="28">
        <f>COUNTIF(G47:G50,"1")</f>
        <v>0</v>
      </c>
      <c r="T47" s="28">
        <f>COUNTIF(J47:J50,"1")</f>
        <v>0</v>
      </c>
      <c r="U47" s="28">
        <f>COUNTIF(M47:M50,"1")</f>
        <v>0</v>
      </c>
    </row>
    <row r="48" spans="1:21" ht="39.950000000000003" customHeight="1" x14ac:dyDescent="0.2">
      <c r="A48" s="276"/>
      <c r="B48" s="247"/>
      <c r="C48" s="39" t="s">
        <v>85</v>
      </c>
      <c r="D48" s="75"/>
      <c r="E48" s="79"/>
      <c r="F48" s="78"/>
      <c r="G48" s="76">
        <v>3</v>
      </c>
      <c r="H48" s="81" t="s">
        <v>391</v>
      </c>
      <c r="I48" s="80" t="s">
        <v>392</v>
      </c>
      <c r="J48" s="77">
        <v>3</v>
      </c>
      <c r="K48" s="83" t="s">
        <v>448</v>
      </c>
      <c r="L48" s="83" t="s">
        <v>529</v>
      </c>
      <c r="M48" s="104"/>
      <c r="N48" s="103"/>
      <c r="O48" s="103"/>
      <c r="R48" s="28">
        <f>COUNTIF(D47:D50,"2")</f>
        <v>0</v>
      </c>
      <c r="S48" s="28">
        <f>COUNTIF(G47:G50,"2")</f>
        <v>2</v>
      </c>
      <c r="T48" s="28">
        <f>COUNTIF(J47:J50,"2")</f>
        <v>0</v>
      </c>
      <c r="U48" s="28">
        <f>COUNTIF(M47:M50,"2")</f>
        <v>0</v>
      </c>
    </row>
    <row r="49" spans="1:21" ht="39.950000000000003" customHeight="1" x14ac:dyDescent="0.2">
      <c r="A49" s="276"/>
      <c r="B49" s="247"/>
      <c r="C49" s="39" t="s">
        <v>86</v>
      </c>
      <c r="D49" s="75"/>
      <c r="E49" s="79"/>
      <c r="F49" s="78"/>
      <c r="G49" s="76">
        <v>2</v>
      </c>
      <c r="H49" s="81" t="s">
        <v>393</v>
      </c>
      <c r="I49" s="80" t="s">
        <v>394</v>
      </c>
      <c r="J49" s="77">
        <v>3</v>
      </c>
      <c r="K49" s="83" t="s">
        <v>530</v>
      </c>
      <c r="L49" s="83" t="s">
        <v>531</v>
      </c>
      <c r="M49" s="104"/>
      <c r="N49" s="103"/>
      <c r="O49" s="103"/>
      <c r="R49" s="28">
        <f>COUNTIF(D47:D50,"3")</f>
        <v>0</v>
      </c>
      <c r="S49" s="28">
        <f>COUNTIF(G47:G50,"3")</f>
        <v>2</v>
      </c>
      <c r="T49" s="28">
        <f>COUNTIF(J47:J50,"3")</f>
        <v>4</v>
      </c>
      <c r="U49" s="28">
        <f>COUNTIF(M47:M50,"3")</f>
        <v>0</v>
      </c>
    </row>
    <row r="50" spans="1:21" ht="39.950000000000003" customHeight="1" x14ac:dyDescent="0.2">
      <c r="A50" s="276"/>
      <c r="B50" s="248"/>
      <c r="C50" s="39" t="s">
        <v>87</v>
      </c>
      <c r="D50" s="75"/>
      <c r="E50" s="79"/>
      <c r="F50" s="78"/>
      <c r="G50" s="76">
        <v>2</v>
      </c>
      <c r="H50" s="81" t="s">
        <v>395</v>
      </c>
      <c r="I50" s="80" t="s">
        <v>396</v>
      </c>
      <c r="J50" s="77">
        <v>3</v>
      </c>
      <c r="K50" s="83" t="s">
        <v>450</v>
      </c>
      <c r="L50" s="83" t="s">
        <v>451</v>
      </c>
      <c r="M50" s="104"/>
      <c r="N50" s="103"/>
      <c r="O50" s="103"/>
      <c r="R50" s="28">
        <f>COUNTIF(D47:D50,"4")</f>
        <v>0</v>
      </c>
      <c r="S50" s="28">
        <f>COUNTIF(G47:G50,"4")</f>
        <v>0</v>
      </c>
      <c r="T50" s="28">
        <f>COUNTIF(J47:J50,"4")</f>
        <v>0</v>
      </c>
      <c r="U50" s="28">
        <f>COUNTIF(M47:M50,"4")</f>
        <v>0</v>
      </c>
    </row>
    <row r="51" spans="1:21" ht="8.25" customHeight="1" x14ac:dyDescent="0.25">
      <c r="B51" s="259" t="s">
        <v>449</v>
      </c>
      <c r="C51" s="260"/>
      <c r="D51" s="260"/>
      <c r="E51" s="260"/>
      <c r="F51" s="260"/>
      <c r="G51" s="260"/>
      <c r="H51" s="260"/>
      <c r="I51" s="260"/>
      <c r="J51" s="260"/>
      <c r="K51" s="261"/>
      <c r="L51" s="145"/>
      <c r="M51" s="136"/>
      <c r="N51" s="145"/>
      <c r="O51" s="145"/>
    </row>
    <row r="52" spans="1:21" ht="24" customHeight="1" x14ac:dyDescent="0.2">
      <c r="B52" s="238" t="s">
        <v>88</v>
      </c>
      <c r="C52" s="239"/>
      <c r="D52" s="215">
        <v>2015</v>
      </c>
      <c r="E52" s="216"/>
      <c r="F52" s="217"/>
      <c r="G52" s="250">
        <v>2016</v>
      </c>
      <c r="H52" s="251"/>
      <c r="I52" s="252"/>
      <c r="J52" s="253">
        <v>2017</v>
      </c>
      <c r="K52" s="254"/>
      <c r="L52" s="255"/>
      <c r="M52" s="219">
        <v>2018</v>
      </c>
      <c r="N52" s="220"/>
      <c r="O52" s="221"/>
    </row>
    <row r="53" spans="1:21" ht="33" customHeight="1" x14ac:dyDescent="0.2">
      <c r="B53" s="240"/>
      <c r="C53" s="241"/>
      <c r="D53" s="49" t="s">
        <v>45</v>
      </c>
      <c r="E53" s="50" t="s">
        <v>46</v>
      </c>
      <c r="F53" s="50" t="s">
        <v>47</v>
      </c>
      <c r="G53" s="49" t="s">
        <v>45</v>
      </c>
      <c r="H53" s="50" t="s">
        <v>46</v>
      </c>
      <c r="I53" s="50" t="s">
        <v>47</v>
      </c>
      <c r="J53" s="49" t="s">
        <v>45</v>
      </c>
      <c r="K53" s="50" t="s">
        <v>46</v>
      </c>
      <c r="L53" s="51" t="s">
        <v>47</v>
      </c>
      <c r="M53" s="49"/>
      <c r="N53" s="50"/>
      <c r="O53" s="51"/>
    </row>
    <row r="54" spans="1:21" ht="18.75" x14ac:dyDescent="0.2">
      <c r="A54" s="276"/>
      <c r="B54" s="52"/>
      <c r="C54" s="214" t="s">
        <v>89</v>
      </c>
      <c r="D54" s="213"/>
      <c r="E54" s="213"/>
      <c r="F54" s="213"/>
      <c r="G54" s="213"/>
      <c r="H54" s="213"/>
      <c r="I54" s="213"/>
      <c r="J54" s="213"/>
      <c r="K54" s="213"/>
      <c r="L54" s="53"/>
      <c r="M54" s="59"/>
      <c r="N54" s="59"/>
      <c r="O54" s="53"/>
    </row>
    <row r="55" spans="1:21" ht="30" customHeight="1" x14ac:dyDescent="0.2">
      <c r="A55" s="276"/>
      <c r="B55" s="54"/>
      <c r="C55" s="45" t="s">
        <v>90</v>
      </c>
      <c r="D55" s="75"/>
      <c r="E55" s="112"/>
      <c r="F55" s="112"/>
      <c r="G55" s="131">
        <v>3</v>
      </c>
      <c r="H55" s="113" t="s">
        <v>207</v>
      </c>
      <c r="I55" s="113" t="s">
        <v>206</v>
      </c>
      <c r="J55" s="134">
        <v>3</v>
      </c>
      <c r="K55" s="126" t="s">
        <v>532</v>
      </c>
      <c r="L55" s="127" t="s">
        <v>452</v>
      </c>
      <c r="M55" s="137"/>
      <c r="N55" s="128"/>
      <c r="O55" s="129"/>
      <c r="R55" s="28">
        <f>COUNTIF(D55:D59,"1")</f>
        <v>0</v>
      </c>
      <c r="S55" s="28">
        <f>COUNTIF(G55:G59,"1")</f>
        <v>0</v>
      </c>
      <c r="T55" s="28">
        <f>COUNTIF(J55:J59,"1")</f>
        <v>0</v>
      </c>
      <c r="U55" s="28">
        <f>COUNTIF(M55:M59,"1")</f>
        <v>0</v>
      </c>
    </row>
    <row r="56" spans="1:21" ht="66.75" customHeight="1" x14ac:dyDescent="0.2">
      <c r="A56" s="276"/>
      <c r="B56" s="54"/>
      <c r="C56" s="39" t="s">
        <v>91</v>
      </c>
      <c r="D56" s="75"/>
      <c r="E56" s="125"/>
      <c r="F56" s="112"/>
      <c r="G56" s="131">
        <v>3</v>
      </c>
      <c r="H56" s="118" t="s">
        <v>208</v>
      </c>
      <c r="I56" s="113" t="s">
        <v>216</v>
      </c>
      <c r="J56" s="134">
        <v>3</v>
      </c>
      <c r="K56" s="127" t="s">
        <v>533</v>
      </c>
      <c r="L56" s="127" t="s">
        <v>534</v>
      </c>
      <c r="M56" s="137"/>
      <c r="N56" s="129"/>
      <c r="O56" s="129"/>
      <c r="R56" s="28">
        <f>COUNTIF(D55:D59,"2")</f>
        <v>0</v>
      </c>
      <c r="S56" s="28">
        <f>COUNTIF(G55:G59,"2")</f>
        <v>0</v>
      </c>
      <c r="T56" s="28">
        <f>COUNTIF(J55:J59,"2")</f>
        <v>0</v>
      </c>
      <c r="U56" s="28">
        <f>COUNTIF(M55:M59,"2")</f>
        <v>0</v>
      </c>
    </row>
    <row r="57" spans="1:21" ht="39.75" customHeight="1" x14ac:dyDescent="0.2">
      <c r="A57" s="276"/>
      <c r="B57" s="54"/>
      <c r="C57" s="39" t="s">
        <v>92</v>
      </c>
      <c r="D57" s="75"/>
      <c r="E57" s="125"/>
      <c r="F57" s="112"/>
      <c r="G57" s="131">
        <v>3</v>
      </c>
      <c r="H57" s="118" t="s">
        <v>209</v>
      </c>
      <c r="I57" s="113" t="s">
        <v>210</v>
      </c>
      <c r="J57" s="134">
        <v>4</v>
      </c>
      <c r="K57" s="127" t="s">
        <v>453</v>
      </c>
      <c r="L57" s="127" t="s">
        <v>535</v>
      </c>
      <c r="M57" s="137"/>
      <c r="N57" s="129"/>
      <c r="O57" s="129"/>
      <c r="R57" s="28">
        <f>COUNTIF(D55:D59,"3")</f>
        <v>0</v>
      </c>
      <c r="S57" s="28">
        <f>COUNTIF(G55:G59,"3")</f>
        <v>4</v>
      </c>
      <c r="T57" s="28">
        <f>COUNTIF(J55:J59,"3")</f>
        <v>3</v>
      </c>
      <c r="U57" s="28">
        <f>COUNTIF(M55:M59,"3")</f>
        <v>0</v>
      </c>
    </row>
    <row r="58" spans="1:21" ht="49.5" customHeight="1" x14ac:dyDescent="0.2">
      <c r="A58" s="276"/>
      <c r="B58" s="54"/>
      <c r="C58" s="39" t="s">
        <v>93</v>
      </c>
      <c r="D58" s="75"/>
      <c r="E58" s="125"/>
      <c r="F58" s="112"/>
      <c r="G58" s="131">
        <v>4</v>
      </c>
      <c r="H58" s="118" t="s">
        <v>211</v>
      </c>
      <c r="I58" s="113" t="s">
        <v>212</v>
      </c>
      <c r="J58" s="134">
        <v>4</v>
      </c>
      <c r="K58" s="127" t="s">
        <v>454</v>
      </c>
      <c r="L58" s="127" t="s">
        <v>455</v>
      </c>
      <c r="M58" s="137"/>
      <c r="N58" s="129"/>
      <c r="O58" s="129"/>
      <c r="R58" s="28">
        <f>COUNTIF(D55:D59,"4")</f>
        <v>0</v>
      </c>
      <c r="S58" s="28">
        <f>COUNTIF(G55:G59,"4")</f>
        <v>1</v>
      </c>
      <c r="T58" s="28">
        <f>COUNTIF(J55:J59,"4")</f>
        <v>2</v>
      </c>
      <c r="U58" s="28">
        <f>COUNTIF(M55:M59,"4")</f>
        <v>0</v>
      </c>
    </row>
    <row r="59" spans="1:21" ht="42.75" customHeight="1" x14ac:dyDescent="0.2">
      <c r="A59" s="276"/>
      <c r="B59" s="55"/>
      <c r="C59" s="39" t="s">
        <v>94</v>
      </c>
      <c r="D59" s="75"/>
      <c r="E59" s="125"/>
      <c r="F59" s="112"/>
      <c r="G59" s="131">
        <v>3</v>
      </c>
      <c r="H59" s="118" t="s">
        <v>213</v>
      </c>
      <c r="I59" s="113" t="s">
        <v>214</v>
      </c>
      <c r="J59" s="134">
        <v>3</v>
      </c>
      <c r="K59" s="127" t="s">
        <v>456</v>
      </c>
      <c r="L59" s="127" t="s">
        <v>457</v>
      </c>
      <c r="M59" s="137"/>
      <c r="N59" s="129"/>
      <c r="O59" s="129"/>
    </row>
    <row r="60" spans="1:21" ht="6.75" customHeight="1" x14ac:dyDescent="0.25">
      <c r="B60" s="211"/>
      <c r="C60" s="212"/>
      <c r="D60" s="56"/>
      <c r="E60" s="57"/>
      <c r="F60" s="57"/>
      <c r="G60" s="56"/>
      <c r="H60" s="57"/>
      <c r="I60" s="57"/>
      <c r="J60" s="56"/>
      <c r="K60" s="57"/>
      <c r="M60" s="56"/>
      <c r="N60" s="57"/>
    </row>
    <row r="61" spans="1:21" ht="18.75" x14ac:dyDescent="0.2">
      <c r="A61" s="276"/>
      <c r="B61" s="52"/>
      <c r="C61" s="214" t="s">
        <v>95</v>
      </c>
      <c r="D61" s="213"/>
      <c r="E61" s="213"/>
      <c r="F61" s="213"/>
      <c r="G61" s="213"/>
      <c r="H61" s="213"/>
      <c r="I61" s="213"/>
      <c r="J61" s="213"/>
      <c r="K61" s="222"/>
      <c r="L61" s="59"/>
      <c r="M61" s="59"/>
      <c r="N61" s="59"/>
      <c r="O61" s="59"/>
    </row>
    <row r="62" spans="1:21" ht="30" customHeight="1" x14ac:dyDescent="0.2">
      <c r="A62" s="276"/>
      <c r="B62" s="60"/>
      <c r="C62" s="37" t="s">
        <v>96</v>
      </c>
      <c r="D62" s="75"/>
      <c r="E62" s="112"/>
      <c r="F62" s="112"/>
      <c r="G62" s="131">
        <v>3</v>
      </c>
      <c r="H62" s="113" t="s">
        <v>215</v>
      </c>
      <c r="I62" s="113" t="s">
        <v>217</v>
      </c>
      <c r="J62" s="134">
        <v>4</v>
      </c>
      <c r="K62" s="127" t="s">
        <v>536</v>
      </c>
      <c r="L62" s="127" t="s">
        <v>458</v>
      </c>
      <c r="M62" s="137"/>
      <c r="N62" s="129"/>
      <c r="O62" s="129"/>
      <c r="R62" s="28">
        <f>COUNTIF(D62:D65,"1")</f>
        <v>0</v>
      </c>
      <c r="S62" s="28">
        <f>COUNTIF(G62:G65,"1")</f>
        <v>0</v>
      </c>
      <c r="T62" s="28">
        <f>COUNTIF(J62:J65,"1")</f>
        <v>0</v>
      </c>
      <c r="U62" s="28">
        <f>COUNTIF(M62:M65,"1")</f>
        <v>0</v>
      </c>
    </row>
    <row r="63" spans="1:21" ht="30" customHeight="1" x14ac:dyDescent="0.2">
      <c r="A63" s="276"/>
      <c r="B63" s="54"/>
      <c r="C63" s="39" t="s">
        <v>97</v>
      </c>
      <c r="D63" s="75"/>
      <c r="E63" s="125"/>
      <c r="F63" s="112"/>
      <c r="G63" s="131">
        <v>4</v>
      </c>
      <c r="H63" s="118" t="s">
        <v>218</v>
      </c>
      <c r="I63" s="113" t="s">
        <v>219</v>
      </c>
      <c r="J63" s="134">
        <v>4</v>
      </c>
      <c r="K63" s="127" t="s">
        <v>537</v>
      </c>
      <c r="L63" s="127" t="s">
        <v>459</v>
      </c>
      <c r="M63" s="137"/>
      <c r="N63" s="129"/>
      <c r="O63" s="129"/>
      <c r="R63" s="28">
        <f>COUNTIF(D62:D65,"2")</f>
        <v>0</v>
      </c>
      <c r="S63" s="28">
        <f>COUNTIF(G62:G65,"2")</f>
        <v>0</v>
      </c>
      <c r="T63" s="28">
        <f>COUNTIF(J62:J65,"2")</f>
        <v>0</v>
      </c>
      <c r="U63" s="28">
        <f>COUNTIF(M62:M65,"2")</f>
        <v>0</v>
      </c>
    </row>
    <row r="64" spans="1:21" ht="37.5" customHeight="1" x14ac:dyDescent="0.2">
      <c r="A64" s="276"/>
      <c r="B64" s="54"/>
      <c r="C64" s="39" t="s">
        <v>98</v>
      </c>
      <c r="D64" s="75"/>
      <c r="E64" s="125"/>
      <c r="F64" s="112"/>
      <c r="G64" s="131">
        <v>4</v>
      </c>
      <c r="H64" s="118" t="s">
        <v>220</v>
      </c>
      <c r="I64" s="113" t="s">
        <v>221</v>
      </c>
      <c r="J64" s="134">
        <v>4</v>
      </c>
      <c r="K64" s="127" t="s">
        <v>460</v>
      </c>
      <c r="L64" s="127" t="s">
        <v>461</v>
      </c>
      <c r="M64" s="137"/>
      <c r="N64" s="129"/>
      <c r="O64" s="129"/>
      <c r="R64" s="28">
        <f>COUNTIF(D62:D65,"3")</f>
        <v>0</v>
      </c>
      <c r="S64" s="28">
        <f>COUNTIF(G62:G65,"3")</f>
        <v>1</v>
      </c>
      <c r="T64" s="28">
        <f>COUNTIF(J62:J65,"3")</f>
        <v>0</v>
      </c>
      <c r="U64" s="28">
        <f>COUNTIF(M62:M65,"3")</f>
        <v>0</v>
      </c>
    </row>
    <row r="65" spans="1:21" ht="36.75" customHeight="1" x14ac:dyDescent="0.2">
      <c r="A65" s="276"/>
      <c r="B65" s="55"/>
      <c r="C65" s="39" t="s">
        <v>99</v>
      </c>
      <c r="D65" s="75"/>
      <c r="E65" s="125"/>
      <c r="F65" s="112"/>
      <c r="G65" s="131">
        <v>4</v>
      </c>
      <c r="H65" s="118" t="s">
        <v>222</v>
      </c>
      <c r="I65" s="113" t="s">
        <v>223</v>
      </c>
      <c r="J65" s="134">
        <v>4</v>
      </c>
      <c r="K65" s="127" t="s">
        <v>462</v>
      </c>
      <c r="L65" s="127" t="s">
        <v>441</v>
      </c>
      <c r="M65" s="137"/>
      <c r="N65" s="129"/>
      <c r="O65" s="129"/>
      <c r="R65" s="28">
        <f>COUNTIF(D62:D65,"4")</f>
        <v>0</v>
      </c>
      <c r="S65" s="28">
        <f>COUNTIF(G62:G65,"4")</f>
        <v>3</v>
      </c>
      <c r="T65" s="28">
        <f>COUNTIF(J62:J65,"4")</f>
        <v>4</v>
      </c>
      <c r="U65" s="28">
        <f>COUNTIF(M62:M65,"4")</f>
        <v>0</v>
      </c>
    </row>
    <row r="66" spans="1:21" ht="9" customHeight="1" x14ac:dyDescent="0.25">
      <c r="B66" s="226"/>
      <c r="C66" s="227"/>
      <c r="D66" s="227"/>
      <c r="E66" s="227"/>
      <c r="F66" s="227"/>
      <c r="G66" s="227"/>
      <c r="H66" s="227"/>
      <c r="I66" s="227"/>
      <c r="J66" s="227"/>
      <c r="K66" s="228"/>
      <c r="L66" s="145"/>
      <c r="M66" s="136"/>
      <c r="N66" s="145"/>
      <c r="O66" s="145"/>
    </row>
    <row r="67" spans="1:21" ht="18.75" x14ac:dyDescent="0.2">
      <c r="A67" s="276"/>
      <c r="B67" s="52"/>
      <c r="C67" s="214" t="s">
        <v>100</v>
      </c>
      <c r="D67" s="213"/>
      <c r="E67" s="213"/>
      <c r="F67" s="213"/>
      <c r="G67" s="213"/>
      <c r="H67" s="213"/>
      <c r="I67" s="213"/>
      <c r="J67" s="213"/>
      <c r="K67" s="222"/>
      <c r="L67" s="61"/>
      <c r="M67" s="61"/>
      <c r="N67" s="61"/>
      <c r="O67" s="61"/>
    </row>
    <row r="68" spans="1:21" ht="30" customHeight="1" x14ac:dyDescent="0.2">
      <c r="A68" s="276"/>
      <c r="B68" s="54"/>
      <c r="C68" s="45" t="s">
        <v>101</v>
      </c>
      <c r="D68" s="75"/>
      <c r="E68" s="112"/>
      <c r="F68" s="112"/>
      <c r="G68" s="131">
        <v>3</v>
      </c>
      <c r="H68" s="113" t="s">
        <v>224</v>
      </c>
      <c r="I68" s="113" t="s">
        <v>225</v>
      </c>
      <c r="J68" s="134">
        <v>3</v>
      </c>
      <c r="K68" s="127" t="s">
        <v>538</v>
      </c>
      <c r="L68" s="127" t="s">
        <v>539</v>
      </c>
      <c r="M68" s="137"/>
      <c r="N68" s="129"/>
      <c r="O68" s="129"/>
      <c r="R68" s="28">
        <f>COUNTIF(D68:D71,"1")</f>
        <v>0</v>
      </c>
      <c r="S68" s="28">
        <f>COUNTIF(G68:G71,"1")</f>
        <v>0</v>
      </c>
      <c r="T68" s="28">
        <f>COUNTIF(J68:J71,"1")</f>
        <v>0</v>
      </c>
      <c r="U68" s="28">
        <f>COUNTIF(M68:M71,"1")</f>
        <v>0</v>
      </c>
    </row>
    <row r="69" spans="1:21" ht="36" customHeight="1" x14ac:dyDescent="0.2">
      <c r="A69" s="276"/>
      <c r="B69" s="54"/>
      <c r="C69" s="39" t="s">
        <v>102</v>
      </c>
      <c r="D69" s="75"/>
      <c r="E69" s="125"/>
      <c r="F69" s="112"/>
      <c r="G69" s="131">
        <v>3</v>
      </c>
      <c r="H69" s="118" t="s">
        <v>226</v>
      </c>
      <c r="I69" s="113" t="s">
        <v>227</v>
      </c>
      <c r="J69" s="134">
        <v>4</v>
      </c>
      <c r="K69" s="127" t="s">
        <v>463</v>
      </c>
      <c r="L69" s="127" t="s">
        <v>464</v>
      </c>
      <c r="M69" s="137"/>
      <c r="N69" s="129"/>
      <c r="O69" s="129"/>
      <c r="R69" s="28">
        <f>COUNTIF(D68:D71,"2")</f>
        <v>0</v>
      </c>
      <c r="S69" s="28">
        <f>COUNTIF(G68:G71,"2")</f>
        <v>0</v>
      </c>
      <c r="T69" s="28">
        <f>COUNTIF(J68:J71,"2")</f>
        <v>0</v>
      </c>
      <c r="U69" s="28">
        <f>COUNTIF(M68:M71,"2")</f>
        <v>0</v>
      </c>
    </row>
    <row r="70" spans="1:21" ht="39" customHeight="1" x14ac:dyDescent="0.2">
      <c r="A70" s="276"/>
      <c r="B70" s="54"/>
      <c r="C70" s="39" t="s">
        <v>103</v>
      </c>
      <c r="D70" s="75"/>
      <c r="E70" s="125"/>
      <c r="F70" s="112"/>
      <c r="G70" s="131">
        <v>3</v>
      </c>
      <c r="H70" s="118" t="s">
        <v>229</v>
      </c>
      <c r="I70" s="113" t="s">
        <v>230</v>
      </c>
      <c r="J70" s="134">
        <v>4</v>
      </c>
      <c r="K70" s="127" t="s">
        <v>540</v>
      </c>
      <c r="L70" s="127" t="s">
        <v>541</v>
      </c>
      <c r="M70" s="137"/>
      <c r="N70" s="129"/>
      <c r="O70" s="129"/>
      <c r="R70" s="28">
        <f>COUNTIF(D68:D71,"3")</f>
        <v>0</v>
      </c>
      <c r="S70" s="28">
        <f>COUNTIF(G68:G71,"3")</f>
        <v>4</v>
      </c>
      <c r="T70" s="28">
        <f>COUNTIF(J68:J71,"3")</f>
        <v>1</v>
      </c>
      <c r="U70" s="28">
        <f>COUNTIF(M68:M71,"3")</f>
        <v>0</v>
      </c>
    </row>
    <row r="71" spans="1:21" ht="44.25" customHeight="1" x14ac:dyDescent="0.2">
      <c r="A71" s="276"/>
      <c r="B71" s="55"/>
      <c r="C71" s="39" t="s">
        <v>104</v>
      </c>
      <c r="D71" s="75"/>
      <c r="E71" s="125"/>
      <c r="F71" s="112"/>
      <c r="G71" s="131">
        <v>3</v>
      </c>
      <c r="H71" s="118" t="s">
        <v>228</v>
      </c>
      <c r="I71" s="113" t="s">
        <v>231</v>
      </c>
      <c r="J71" s="134">
        <v>4</v>
      </c>
      <c r="K71" s="127" t="s">
        <v>542</v>
      </c>
      <c r="L71" s="127" t="s">
        <v>543</v>
      </c>
      <c r="M71" s="137"/>
      <c r="N71" s="129"/>
      <c r="O71" s="129"/>
      <c r="R71" s="28">
        <f>COUNTIF(D68:D71,"4")</f>
        <v>0</v>
      </c>
      <c r="S71" s="28">
        <f>COUNTIF(G68:G71,"4")</f>
        <v>0</v>
      </c>
      <c r="T71" s="28">
        <f>COUNTIF(J68:J71,"4")</f>
        <v>3</v>
      </c>
      <c r="U71" s="28">
        <f>COUNTIF(M68:M71,"4")</f>
        <v>0</v>
      </c>
    </row>
    <row r="72" spans="1:21" ht="8.25" customHeight="1" x14ac:dyDescent="0.25">
      <c r="B72" s="226"/>
      <c r="C72" s="227"/>
      <c r="D72" s="227"/>
      <c r="E72" s="227"/>
      <c r="F72" s="227"/>
      <c r="G72" s="227"/>
      <c r="H72" s="227"/>
      <c r="I72" s="227"/>
      <c r="J72" s="227"/>
      <c r="K72" s="228"/>
      <c r="L72" s="145"/>
      <c r="M72" s="136"/>
      <c r="N72" s="145"/>
      <c r="O72" s="145"/>
    </row>
    <row r="73" spans="1:21" ht="18.75" x14ac:dyDescent="0.2">
      <c r="A73" s="276"/>
      <c r="B73" s="52"/>
      <c r="C73" s="214" t="s">
        <v>105</v>
      </c>
      <c r="D73" s="213"/>
      <c r="E73" s="213"/>
      <c r="F73" s="213"/>
      <c r="G73" s="213"/>
      <c r="H73" s="213"/>
      <c r="I73" s="213"/>
      <c r="J73" s="213"/>
      <c r="K73" s="222"/>
      <c r="L73" s="59"/>
      <c r="M73" s="59"/>
      <c r="N73" s="59"/>
      <c r="O73" s="59"/>
    </row>
    <row r="74" spans="1:21" ht="30" customHeight="1" x14ac:dyDescent="0.2">
      <c r="A74" s="276"/>
      <c r="B74" s="54"/>
      <c r="C74" s="45" t="s">
        <v>106</v>
      </c>
      <c r="D74" s="75"/>
      <c r="E74" s="112"/>
      <c r="F74" s="112"/>
      <c r="G74" s="131">
        <v>3</v>
      </c>
      <c r="H74" s="113" t="s">
        <v>245</v>
      </c>
      <c r="I74" s="113" t="s">
        <v>246</v>
      </c>
      <c r="J74" s="134">
        <v>3</v>
      </c>
      <c r="K74" s="127" t="s">
        <v>546</v>
      </c>
      <c r="L74" s="127" t="s">
        <v>465</v>
      </c>
      <c r="M74" s="137"/>
      <c r="N74" s="129"/>
      <c r="O74" s="129"/>
      <c r="R74" s="28">
        <f>COUNTIF(D74:D79,"1")</f>
        <v>0</v>
      </c>
      <c r="S74" s="28">
        <f>COUNTIF(G74:G79,"1")</f>
        <v>0</v>
      </c>
      <c r="T74" s="28">
        <f>COUNTIF(J74:J79,"1")</f>
        <v>0</v>
      </c>
      <c r="U74" s="28">
        <f>COUNTIF(M74:M79,"1")</f>
        <v>0</v>
      </c>
    </row>
    <row r="75" spans="1:21" ht="30" customHeight="1" x14ac:dyDescent="0.2">
      <c r="A75" s="276"/>
      <c r="B75" s="54"/>
      <c r="C75" s="39" t="s">
        <v>107</v>
      </c>
      <c r="D75" s="75"/>
      <c r="E75" s="125"/>
      <c r="F75" s="112"/>
      <c r="G75" s="131">
        <v>3</v>
      </c>
      <c r="H75" s="118" t="s">
        <v>247</v>
      </c>
      <c r="I75" s="113" t="s">
        <v>248</v>
      </c>
      <c r="J75" s="134">
        <v>3</v>
      </c>
      <c r="K75" s="127" t="s">
        <v>544</v>
      </c>
      <c r="L75" s="127" t="s">
        <v>466</v>
      </c>
      <c r="M75" s="137"/>
      <c r="N75" s="129"/>
      <c r="O75" s="129"/>
      <c r="R75" s="28">
        <f>COUNTIF(D74:D79,"2")</f>
        <v>0</v>
      </c>
      <c r="S75" s="28">
        <f>COUNTIF(G74:G79,"2")</f>
        <v>0</v>
      </c>
      <c r="T75" s="28">
        <f>COUNTIF(J74:J79,"2")</f>
        <v>0</v>
      </c>
      <c r="U75" s="28">
        <f>COUNTIF(M74:M79,"2")</f>
        <v>0</v>
      </c>
    </row>
    <row r="76" spans="1:21" ht="30" customHeight="1" x14ac:dyDescent="0.2">
      <c r="A76" s="276"/>
      <c r="B76" s="54"/>
      <c r="C76" s="39" t="s">
        <v>108</v>
      </c>
      <c r="D76" s="75"/>
      <c r="E76" s="125"/>
      <c r="F76" s="112"/>
      <c r="G76" s="131">
        <v>4</v>
      </c>
      <c r="H76" s="118" t="s">
        <v>249</v>
      </c>
      <c r="I76" s="113" t="s">
        <v>250</v>
      </c>
      <c r="J76" s="134">
        <v>4</v>
      </c>
      <c r="K76" s="127" t="s">
        <v>545</v>
      </c>
      <c r="L76" s="115" t="s">
        <v>547</v>
      </c>
      <c r="M76" s="137"/>
      <c r="N76" s="129"/>
      <c r="O76" s="129"/>
      <c r="R76" s="28">
        <f>COUNTIF(D74:D79,"2")</f>
        <v>0</v>
      </c>
      <c r="S76" s="28">
        <f>COUNTIF(G74:G79,"3")</f>
        <v>3</v>
      </c>
      <c r="T76" s="28">
        <f>COUNTIF(J74:J79,"3")</f>
        <v>4</v>
      </c>
      <c r="U76" s="28">
        <f>COUNTIF(M74:M79,"3")</f>
        <v>0</v>
      </c>
    </row>
    <row r="77" spans="1:21" ht="30" customHeight="1" x14ac:dyDescent="0.2">
      <c r="A77" s="276"/>
      <c r="B77" s="54"/>
      <c r="C77" s="39" t="s">
        <v>109</v>
      </c>
      <c r="D77" s="75"/>
      <c r="E77" s="125"/>
      <c r="F77" s="112"/>
      <c r="G77" s="131">
        <v>3</v>
      </c>
      <c r="H77" s="118" t="s">
        <v>251</v>
      </c>
      <c r="I77" s="113" t="s">
        <v>252</v>
      </c>
      <c r="J77" s="134">
        <v>3</v>
      </c>
      <c r="K77" s="127" t="s">
        <v>548</v>
      </c>
      <c r="L77" s="115" t="s">
        <v>469</v>
      </c>
      <c r="M77" s="137"/>
      <c r="N77" s="129"/>
      <c r="O77" s="129"/>
      <c r="R77" s="28">
        <f>COUNTIF(D74:D79,"4")</f>
        <v>0</v>
      </c>
      <c r="S77" s="28">
        <f>COUNTIF(G74:G79,"4")</f>
        <v>2</v>
      </c>
      <c r="T77" s="28">
        <f>COUNTIF(J74:J79,"4")</f>
        <v>2</v>
      </c>
      <c r="U77" s="28">
        <f>COUNTIF(M74:M79,"4")</f>
        <v>0</v>
      </c>
    </row>
    <row r="78" spans="1:21" ht="30" customHeight="1" x14ac:dyDescent="0.2">
      <c r="A78" s="276"/>
      <c r="B78" s="60"/>
      <c r="C78" s="40" t="s">
        <v>110</v>
      </c>
      <c r="D78" s="75"/>
      <c r="E78" s="125"/>
      <c r="F78" s="112"/>
      <c r="G78" s="131">
        <v>4</v>
      </c>
      <c r="H78" s="118" t="s">
        <v>253</v>
      </c>
      <c r="I78" s="113" t="s">
        <v>254</v>
      </c>
      <c r="J78" s="134">
        <v>3</v>
      </c>
      <c r="K78" s="148" t="s">
        <v>470</v>
      </c>
      <c r="L78" s="115" t="s">
        <v>550</v>
      </c>
      <c r="M78" s="137"/>
      <c r="N78" s="129"/>
      <c r="O78" s="129"/>
    </row>
    <row r="79" spans="1:21" ht="30" customHeight="1" x14ac:dyDescent="0.2">
      <c r="A79" s="276"/>
      <c r="B79" s="55"/>
      <c r="C79" s="39" t="s">
        <v>111</v>
      </c>
      <c r="D79" s="75"/>
      <c r="E79" s="125"/>
      <c r="F79" s="112"/>
      <c r="G79" s="131"/>
      <c r="H79" s="118" t="s">
        <v>255</v>
      </c>
      <c r="I79" s="113" t="s">
        <v>256</v>
      </c>
      <c r="J79" s="134">
        <v>4</v>
      </c>
      <c r="K79" s="115" t="s">
        <v>549</v>
      </c>
      <c r="L79" s="127" t="s">
        <v>467</v>
      </c>
      <c r="M79" s="137"/>
      <c r="N79" s="129"/>
      <c r="O79" s="129"/>
    </row>
    <row r="80" spans="1:21" ht="9" customHeight="1" x14ac:dyDescent="0.25">
      <c r="B80" s="211"/>
      <c r="C80" s="212"/>
      <c r="D80" s="56"/>
      <c r="E80" s="57"/>
      <c r="F80" s="57"/>
      <c r="G80" s="56"/>
      <c r="H80" s="57"/>
      <c r="I80" s="57"/>
      <c r="J80" s="56"/>
      <c r="K80" s="62"/>
      <c r="M80" s="56"/>
      <c r="N80" s="62"/>
    </row>
    <row r="81" spans="1:21" ht="18.75" customHeight="1" x14ac:dyDescent="0.2">
      <c r="B81" s="242" t="s">
        <v>112</v>
      </c>
      <c r="C81" s="243"/>
      <c r="D81" s="215" t="s">
        <v>113</v>
      </c>
      <c r="E81" s="216"/>
      <c r="F81" s="217"/>
      <c r="G81" s="250">
        <v>2016</v>
      </c>
      <c r="H81" s="251"/>
      <c r="I81" s="252"/>
      <c r="J81" s="253">
        <v>2017</v>
      </c>
      <c r="K81" s="254"/>
      <c r="L81" s="255"/>
      <c r="M81" s="219">
        <v>2018</v>
      </c>
      <c r="N81" s="220"/>
      <c r="O81" s="221"/>
    </row>
    <row r="82" spans="1:21" ht="34.5" customHeight="1" x14ac:dyDescent="0.2">
      <c r="B82" s="244"/>
      <c r="C82" s="245"/>
      <c r="D82" s="49" t="s">
        <v>45</v>
      </c>
      <c r="E82" s="50" t="s">
        <v>46</v>
      </c>
      <c r="F82" s="50"/>
      <c r="G82" s="49" t="s">
        <v>45</v>
      </c>
      <c r="H82" s="50" t="s">
        <v>46</v>
      </c>
      <c r="I82" s="50" t="s">
        <v>47</v>
      </c>
      <c r="J82" s="49" t="s">
        <v>45</v>
      </c>
      <c r="K82" s="50" t="s">
        <v>46</v>
      </c>
      <c r="L82" s="51" t="s">
        <v>47</v>
      </c>
      <c r="M82" s="49" t="s">
        <v>45</v>
      </c>
      <c r="N82" s="50" t="s">
        <v>46</v>
      </c>
      <c r="O82" s="51" t="s">
        <v>47</v>
      </c>
    </row>
    <row r="83" spans="1:21" ht="18.75" x14ac:dyDescent="0.2">
      <c r="A83" s="276"/>
      <c r="B83" s="63"/>
      <c r="C83" s="213" t="s">
        <v>114</v>
      </c>
      <c r="D83" s="213"/>
      <c r="E83" s="213"/>
      <c r="F83" s="213"/>
      <c r="G83" s="213"/>
      <c r="H83" s="213"/>
      <c r="I83" s="213"/>
      <c r="J83" s="213"/>
      <c r="K83" s="213"/>
      <c r="L83" s="64"/>
      <c r="M83" s="100"/>
      <c r="N83" s="100"/>
      <c r="O83" s="64"/>
    </row>
    <row r="84" spans="1:21" ht="37.5" customHeight="1" x14ac:dyDescent="0.2">
      <c r="A84" s="276"/>
      <c r="B84" s="55"/>
      <c r="C84" s="45" t="s">
        <v>115</v>
      </c>
      <c r="D84" s="75"/>
      <c r="E84" s="140"/>
      <c r="F84" s="125"/>
      <c r="G84" s="131">
        <v>3</v>
      </c>
      <c r="H84" s="118" t="s">
        <v>257</v>
      </c>
      <c r="I84" s="113" t="s">
        <v>258</v>
      </c>
      <c r="J84" s="134">
        <v>3</v>
      </c>
      <c r="K84" s="127" t="s">
        <v>468</v>
      </c>
      <c r="L84" s="127" t="s">
        <v>551</v>
      </c>
      <c r="M84" s="137"/>
      <c r="N84" s="129"/>
      <c r="O84" s="129"/>
      <c r="R84" s="28">
        <f>COUNTIF(D84:D86,"1")</f>
        <v>0</v>
      </c>
      <c r="S84" s="28">
        <f>COUNTIF(G84:G86,"1")</f>
        <v>0</v>
      </c>
      <c r="T84" s="28">
        <f>COUNTIF(J84:J86,"1")</f>
        <v>0</v>
      </c>
      <c r="U84" s="28">
        <f>COUNTIF(M84:M86,"1")</f>
        <v>0</v>
      </c>
    </row>
    <row r="85" spans="1:21" ht="30" customHeight="1" x14ac:dyDescent="0.2">
      <c r="A85" s="276"/>
      <c r="B85" s="63"/>
      <c r="C85" s="39" t="s">
        <v>116</v>
      </c>
      <c r="D85" s="75"/>
      <c r="E85" s="125"/>
      <c r="F85" s="125"/>
      <c r="G85" s="131">
        <v>4</v>
      </c>
      <c r="H85" s="118" t="s">
        <v>259</v>
      </c>
      <c r="I85" s="113" t="s">
        <v>260</v>
      </c>
      <c r="J85" s="134">
        <v>4</v>
      </c>
      <c r="K85" s="127" t="s">
        <v>552</v>
      </c>
      <c r="L85" s="127" t="s">
        <v>553</v>
      </c>
      <c r="M85" s="137"/>
      <c r="N85" s="129"/>
      <c r="O85" s="129"/>
      <c r="R85" s="28">
        <f>COUNTIF(D84:D86,"2")</f>
        <v>0</v>
      </c>
      <c r="S85" s="28">
        <f>COUNTIF(G84:G86,"2")</f>
        <v>0</v>
      </c>
      <c r="T85" s="28">
        <f>COUNTIF(J84:J86,"2")</f>
        <v>0</v>
      </c>
      <c r="U85" s="28">
        <f>COUNTIF(M84:M86,"2")</f>
        <v>0</v>
      </c>
    </row>
    <row r="86" spans="1:21" ht="30" customHeight="1" x14ac:dyDescent="0.2">
      <c r="A86" s="276"/>
      <c r="B86" s="63"/>
      <c r="C86" s="39" t="s">
        <v>117</v>
      </c>
      <c r="D86" s="75"/>
      <c r="E86" s="125"/>
      <c r="F86" s="125"/>
      <c r="G86" s="131">
        <v>4</v>
      </c>
      <c r="H86" s="118" t="s">
        <v>261</v>
      </c>
      <c r="I86" s="113" t="s">
        <v>262</v>
      </c>
      <c r="J86" s="134">
        <v>4</v>
      </c>
      <c r="K86" s="127" t="s">
        <v>554</v>
      </c>
      <c r="L86" s="127" t="s">
        <v>555</v>
      </c>
      <c r="M86" s="137"/>
      <c r="N86" s="129"/>
      <c r="O86" s="129"/>
      <c r="R86" s="28">
        <f>COUNTIF(D84:D86,"3")</f>
        <v>0</v>
      </c>
      <c r="S86" s="28">
        <f>COUNTIF(G84:G86,"3")</f>
        <v>1</v>
      </c>
      <c r="T86" s="28">
        <f>COUNTIF(J84:J86,"3")</f>
        <v>1</v>
      </c>
      <c r="U86" s="28">
        <f>COUNTIF(M84:M86,"3")</f>
        <v>0</v>
      </c>
    </row>
    <row r="87" spans="1:21" ht="21" customHeight="1" x14ac:dyDescent="0.25">
      <c r="B87" s="211"/>
      <c r="C87" s="212"/>
      <c r="D87" s="56"/>
      <c r="E87" s="57"/>
      <c r="F87" s="57"/>
      <c r="G87" s="56"/>
      <c r="H87" s="57"/>
      <c r="I87" s="57"/>
      <c r="J87" s="56"/>
      <c r="K87" s="57"/>
      <c r="M87" s="56"/>
      <c r="N87" s="57"/>
      <c r="R87" s="28">
        <f>COUNTIF(D84:D86,"4")</f>
        <v>0</v>
      </c>
      <c r="S87" s="28">
        <f>COUNTIF(G84:G86,"4")</f>
        <v>2</v>
      </c>
      <c r="T87" s="28">
        <f>COUNTIF(J84:J86,"4")</f>
        <v>2</v>
      </c>
      <c r="U87" s="28">
        <f>COUNTIF(M84:M86,"4")</f>
        <v>0</v>
      </c>
    </row>
    <row r="88" spans="1:21" ht="18.75" x14ac:dyDescent="0.2">
      <c r="A88" s="276"/>
      <c r="B88" s="65"/>
      <c r="C88" s="223" t="s">
        <v>118</v>
      </c>
      <c r="D88" s="224"/>
      <c r="E88" s="224"/>
      <c r="F88" s="224"/>
      <c r="G88" s="224"/>
      <c r="H88" s="224"/>
      <c r="I88" s="224"/>
      <c r="J88" s="224"/>
      <c r="K88" s="225"/>
      <c r="L88" s="59"/>
      <c r="M88" s="59"/>
      <c r="N88" s="59"/>
      <c r="O88" s="59"/>
    </row>
    <row r="89" spans="1:21" ht="30" customHeight="1" x14ac:dyDescent="0.2">
      <c r="A89" s="276"/>
      <c r="B89" s="55"/>
      <c r="C89" s="37" t="s">
        <v>119</v>
      </c>
      <c r="D89" s="75"/>
      <c r="E89" s="125"/>
      <c r="F89" s="112"/>
      <c r="G89" s="131">
        <v>2</v>
      </c>
      <c r="H89" s="113" t="s">
        <v>263</v>
      </c>
      <c r="I89" s="113" t="s">
        <v>264</v>
      </c>
      <c r="J89" s="134">
        <v>3</v>
      </c>
      <c r="K89" s="127" t="s">
        <v>556</v>
      </c>
      <c r="L89" s="127" t="s">
        <v>471</v>
      </c>
      <c r="M89" s="137"/>
      <c r="N89" s="129"/>
      <c r="O89" s="129"/>
      <c r="R89" s="28">
        <f>COUNTIF(D89:D95,"1")</f>
        <v>0</v>
      </c>
      <c r="S89" s="28">
        <f>COUNTIF(G89:G95,"1")</f>
        <v>3</v>
      </c>
      <c r="T89" s="28">
        <f>COUNTIF(J89:J95,"1")</f>
        <v>0</v>
      </c>
      <c r="U89" s="28">
        <f>COUNTIF(M89:M95,"1")</f>
        <v>0</v>
      </c>
    </row>
    <row r="90" spans="1:21" ht="30" customHeight="1" x14ac:dyDescent="0.2">
      <c r="A90" s="276"/>
      <c r="B90" s="66"/>
      <c r="C90" s="40" t="s">
        <v>120</v>
      </c>
      <c r="D90" s="75"/>
      <c r="E90" s="125"/>
      <c r="F90" s="112"/>
      <c r="G90" s="131">
        <v>1</v>
      </c>
      <c r="H90" s="118" t="s">
        <v>265</v>
      </c>
      <c r="I90" s="113" t="s">
        <v>266</v>
      </c>
      <c r="J90" s="134">
        <v>3</v>
      </c>
      <c r="K90" s="127" t="s">
        <v>557</v>
      </c>
      <c r="L90" s="127" t="s">
        <v>558</v>
      </c>
      <c r="M90" s="137"/>
      <c r="N90" s="129"/>
      <c r="O90" s="129"/>
      <c r="R90" s="28">
        <f>COUNTIF(D89:D95,"2")</f>
        <v>0</v>
      </c>
      <c r="S90" s="28">
        <f>COUNTIF(G89:G95,"2")</f>
        <v>2</v>
      </c>
      <c r="T90" s="28">
        <f>COUNTIF(J89:J95,"2")</f>
        <v>2</v>
      </c>
      <c r="U90" s="28">
        <f>COUNTIF(M89:M95,"2")</f>
        <v>0</v>
      </c>
    </row>
    <row r="91" spans="1:21" ht="39" customHeight="1" x14ac:dyDescent="0.2">
      <c r="A91" s="276"/>
      <c r="B91" s="63"/>
      <c r="C91" s="39" t="s">
        <v>121</v>
      </c>
      <c r="D91" s="75"/>
      <c r="E91" s="125"/>
      <c r="F91" s="125"/>
      <c r="G91" s="131">
        <v>1</v>
      </c>
      <c r="H91" s="118" t="s">
        <v>267</v>
      </c>
      <c r="I91" s="113" t="s">
        <v>268</v>
      </c>
      <c r="J91" s="134">
        <v>3</v>
      </c>
      <c r="K91" s="127" t="s">
        <v>472</v>
      </c>
      <c r="L91" s="127" t="s">
        <v>559</v>
      </c>
      <c r="M91" s="137"/>
      <c r="N91" s="129"/>
      <c r="O91" s="129"/>
      <c r="R91" s="28">
        <f>COUNTIF(D89:D95,"3")</f>
        <v>0</v>
      </c>
      <c r="S91" s="28">
        <f>COUNTIF(G89:G95,"3")</f>
        <v>2</v>
      </c>
      <c r="T91" s="28">
        <f>COUNTIF(J89:J95,"3")</f>
        <v>5</v>
      </c>
      <c r="U91" s="28">
        <f>COUNTIF(M89:M95,"3")</f>
        <v>0</v>
      </c>
    </row>
    <row r="92" spans="1:21" ht="30" customHeight="1" x14ac:dyDescent="0.2">
      <c r="A92" s="276"/>
      <c r="B92" s="63"/>
      <c r="C92" s="40" t="s">
        <v>122</v>
      </c>
      <c r="D92" s="75"/>
      <c r="E92" s="139"/>
      <c r="F92" s="125"/>
      <c r="G92" s="131">
        <v>3</v>
      </c>
      <c r="H92" s="118" t="s">
        <v>269</v>
      </c>
      <c r="I92" s="113" t="s">
        <v>272</v>
      </c>
      <c r="J92" s="134">
        <v>3</v>
      </c>
      <c r="K92" s="127" t="s">
        <v>562</v>
      </c>
      <c r="L92" s="127" t="s">
        <v>560</v>
      </c>
      <c r="M92" s="137"/>
      <c r="N92" s="129"/>
      <c r="O92" s="129"/>
      <c r="R92" s="28">
        <f>COUNTIF(D89:D95,"4")</f>
        <v>0</v>
      </c>
      <c r="S92" s="28">
        <f>COUNTIF(G89:G95,"4")</f>
        <v>0</v>
      </c>
      <c r="T92" s="28">
        <f>COUNTIF(J89:J95,"4")</f>
        <v>0</v>
      </c>
      <c r="U92" s="28">
        <f>COUNTIF(M89:M95,"4")</f>
        <v>0</v>
      </c>
    </row>
    <row r="93" spans="1:21" ht="30" customHeight="1" x14ac:dyDescent="0.2">
      <c r="A93" s="276"/>
      <c r="B93" s="63"/>
      <c r="C93" s="39" t="s">
        <v>123</v>
      </c>
      <c r="D93" s="75"/>
      <c r="E93" s="125"/>
      <c r="F93" s="138"/>
      <c r="G93" s="131">
        <v>3</v>
      </c>
      <c r="H93" s="118" t="s">
        <v>270</v>
      </c>
      <c r="I93" s="113" t="s">
        <v>271</v>
      </c>
      <c r="J93" s="134">
        <v>2</v>
      </c>
      <c r="K93" s="127" t="s">
        <v>561</v>
      </c>
      <c r="L93" s="127" t="s">
        <v>563</v>
      </c>
      <c r="M93" s="137"/>
      <c r="N93" s="129"/>
      <c r="O93" s="129"/>
    </row>
    <row r="94" spans="1:21" ht="39.75" customHeight="1" x14ac:dyDescent="0.2">
      <c r="A94" s="276"/>
      <c r="B94" s="66"/>
      <c r="C94" s="40" t="s">
        <v>124</v>
      </c>
      <c r="D94" s="75"/>
      <c r="E94" s="125"/>
      <c r="F94" s="112"/>
      <c r="G94" s="131">
        <v>1</v>
      </c>
      <c r="H94" s="118" t="s">
        <v>273</v>
      </c>
      <c r="I94" s="113" t="s">
        <v>274</v>
      </c>
      <c r="J94" s="134">
        <v>2</v>
      </c>
      <c r="K94" s="127" t="s">
        <v>473</v>
      </c>
      <c r="L94" s="127" t="s">
        <v>474</v>
      </c>
      <c r="M94" s="137"/>
      <c r="N94" s="129"/>
      <c r="O94" s="129"/>
    </row>
    <row r="95" spans="1:21" ht="30" customHeight="1" x14ac:dyDescent="0.2">
      <c r="A95" s="276"/>
      <c r="B95" s="63"/>
      <c r="C95" s="39" t="s">
        <v>125</v>
      </c>
      <c r="D95" s="75"/>
      <c r="E95" s="125"/>
      <c r="F95" s="112"/>
      <c r="G95" s="131">
        <v>2</v>
      </c>
      <c r="H95" s="118" t="s">
        <v>275</v>
      </c>
      <c r="I95" s="113" t="s">
        <v>276</v>
      </c>
      <c r="J95" s="134">
        <v>3</v>
      </c>
      <c r="K95" s="127" t="s">
        <v>564</v>
      </c>
      <c r="L95" s="127" t="s">
        <v>475</v>
      </c>
      <c r="M95" s="137"/>
      <c r="N95" s="129"/>
      <c r="O95" s="129"/>
    </row>
    <row r="96" spans="1:21" ht="5.25" customHeight="1" x14ac:dyDescent="0.25">
      <c r="B96" s="211"/>
      <c r="C96" s="212"/>
      <c r="D96" s="56"/>
      <c r="E96" s="57"/>
      <c r="F96" s="57"/>
      <c r="G96" s="56"/>
      <c r="H96" s="57"/>
      <c r="I96" s="57"/>
      <c r="J96" s="56"/>
      <c r="K96" s="62"/>
      <c r="M96" s="56"/>
      <c r="N96" s="62"/>
    </row>
    <row r="97" spans="1:21" ht="18.75" x14ac:dyDescent="0.2">
      <c r="A97" s="276"/>
      <c r="B97" s="52"/>
      <c r="C97" s="214" t="s">
        <v>126</v>
      </c>
      <c r="D97" s="213"/>
      <c r="E97" s="213"/>
      <c r="F97" s="213"/>
      <c r="G97" s="213"/>
      <c r="H97" s="213"/>
      <c r="I97" s="213"/>
      <c r="J97" s="213"/>
      <c r="K97" s="213"/>
      <c r="L97" s="213"/>
      <c r="M97" s="101"/>
      <c r="N97" s="101"/>
      <c r="O97" s="108"/>
    </row>
    <row r="98" spans="1:21" ht="28.5" x14ac:dyDescent="0.2">
      <c r="A98" s="276"/>
      <c r="B98" s="60"/>
      <c r="C98" s="37" t="s">
        <v>127</v>
      </c>
      <c r="D98" s="75"/>
      <c r="E98" s="78"/>
      <c r="F98" s="78"/>
      <c r="G98" s="76">
        <v>2</v>
      </c>
      <c r="H98" s="80" t="s">
        <v>277</v>
      </c>
      <c r="I98" s="80" t="s">
        <v>278</v>
      </c>
      <c r="J98" s="77">
        <v>2</v>
      </c>
      <c r="K98" s="83" t="s">
        <v>476</v>
      </c>
      <c r="L98" s="83" t="s">
        <v>477</v>
      </c>
      <c r="M98" s="104"/>
      <c r="N98" s="103"/>
      <c r="O98" s="103"/>
      <c r="R98" s="28">
        <f>COUNTIF(D98:D99,"1")</f>
        <v>0</v>
      </c>
      <c r="S98" s="28">
        <f>COUNTIF(G98:G99,"1")</f>
        <v>0</v>
      </c>
      <c r="T98" s="28">
        <f>COUNTIF(J98:J99,"1")</f>
        <v>0</v>
      </c>
      <c r="U98" s="28">
        <f>COUNTIF(M98:M99,"1")</f>
        <v>0</v>
      </c>
    </row>
    <row r="99" spans="1:21" ht="48" x14ac:dyDescent="0.2">
      <c r="A99" s="276"/>
      <c r="B99" s="67"/>
      <c r="C99" s="40" t="s">
        <v>128</v>
      </c>
      <c r="D99" s="75"/>
      <c r="E99" s="79"/>
      <c r="F99" s="78"/>
      <c r="G99" s="76">
        <v>2</v>
      </c>
      <c r="H99" s="81" t="s">
        <v>279</v>
      </c>
      <c r="I99" s="80" t="s">
        <v>280</v>
      </c>
      <c r="J99" s="77">
        <v>2</v>
      </c>
      <c r="K99" s="83" t="s">
        <v>478</v>
      </c>
      <c r="L99" s="83" t="s">
        <v>479</v>
      </c>
      <c r="M99" s="104"/>
      <c r="N99" s="103"/>
      <c r="O99" s="103"/>
      <c r="R99" s="28">
        <f>COUNTIF(D98:D99,"2")</f>
        <v>0</v>
      </c>
      <c r="S99" s="28">
        <f>COUNTIF(G98:G99,"2")</f>
        <v>2</v>
      </c>
      <c r="T99" s="28">
        <f>COUNTIF(J98:J99,"2")</f>
        <v>2</v>
      </c>
      <c r="U99" s="28">
        <f>COUNTIF(M98:M99,"2")</f>
        <v>0</v>
      </c>
    </row>
    <row r="100" spans="1:21" ht="8.25" customHeight="1" x14ac:dyDescent="0.25">
      <c r="B100" s="211"/>
      <c r="C100" s="212"/>
      <c r="D100" s="56"/>
      <c r="E100" s="57"/>
      <c r="F100" s="57"/>
      <c r="G100" s="56"/>
      <c r="H100" s="57"/>
      <c r="I100" s="57"/>
      <c r="J100" s="56"/>
      <c r="K100" s="62"/>
      <c r="M100" s="56"/>
      <c r="N100" s="62"/>
      <c r="R100" s="28">
        <f>COUNTIF(D98:D99,"3")</f>
        <v>0</v>
      </c>
      <c r="S100" s="28">
        <f>COUNTIF(G98:G99,"3")</f>
        <v>0</v>
      </c>
      <c r="T100" s="28">
        <f>COUNTIF(J98:J99,"3")</f>
        <v>0</v>
      </c>
      <c r="U100" s="28">
        <f>COUNTIF(M98:M99,"3")</f>
        <v>0</v>
      </c>
    </row>
    <row r="101" spans="1:21" ht="18.75" x14ac:dyDescent="0.2">
      <c r="A101" s="276"/>
      <c r="B101" s="63"/>
      <c r="C101" s="213" t="s">
        <v>129</v>
      </c>
      <c r="D101" s="213"/>
      <c r="E101" s="213"/>
      <c r="F101" s="213"/>
      <c r="G101" s="213"/>
      <c r="H101" s="213"/>
      <c r="I101" s="213"/>
      <c r="J101" s="213"/>
      <c r="K101" s="222"/>
      <c r="L101" s="59"/>
      <c r="M101" s="59"/>
      <c r="N101" s="59"/>
      <c r="O101" s="59"/>
      <c r="R101" s="28">
        <f>COUNTIF(D98:D99,"4")</f>
        <v>0</v>
      </c>
      <c r="S101" s="28">
        <f>COUNTIF(G98:G99,"4")</f>
        <v>0</v>
      </c>
      <c r="T101" s="28">
        <f>COUNTIF(J98:J99,"4")</f>
        <v>0</v>
      </c>
      <c r="U101" s="28">
        <f>COUNTIF(M98:M99,"4")</f>
        <v>0</v>
      </c>
    </row>
    <row r="102" spans="1:21" ht="30" customHeight="1" x14ac:dyDescent="0.2">
      <c r="A102" s="276"/>
      <c r="B102" s="55"/>
      <c r="C102" s="45" t="s">
        <v>130</v>
      </c>
      <c r="D102" s="75"/>
      <c r="E102" s="112"/>
      <c r="F102" s="112"/>
      <c r="G102" s="131">
        <v>2</v>
      </c>
      <c r="H102" s="113" t="s">
        <v>281</v>
      </c>
      <c r="I102" s="113" t="s">
        <v>282</v>
      </c>
      <c r="J102" s="134">
        <v>3</v>
      </c>
      <c r="K102" s="127" t="s">
        <v>565</v>
      </c>
      <c r="L102" s="127" t="s">
        <v>480</v>
      </c>
      <c r="M102" s="137"/>
      <c r="N102" s="129"/>
      <c r="O102" s="129"/>
      <c r="R102" s="28">
        <f>COUNTIF(D102:D111,"1")</f>
        <v>0</v>
      </c>
      <c r="S102" s="28">
        <f>COUNTIF(G102:G111,"1")</f>
        <v>0</v>
      </c>
      <c r="T102" s="28">
        <f>COUNTIF(J102:J111,"1")</f>
        <v>0</v>
      </c>
      <c r="U102" s="28">
        <f>COUNTIF(M102:M111,"1")</f>
        <v>0</v>
      </c>
    </row>
    <row r="103" spans="1:21" ht="30" customHeight="1" x14ac:dyDescent="0.2">
      <c r="A103" s="276"/>
      <c r="B103" s="63"/>
      <c r="C103" s="39" t="s">
        <v>131</v>
      </c>
      <c r="D103" s="75"/>
      <c r="E103" s="139"/>
      <c r="F103" s="125"/>
      <c r="G103" s="131">
        <v>3</v>
      </c>
      <c r="H103" s="118" t="s">
        <v>283</v>
      </c>
      <c r="I103" s="113" t="s">
        <v>284</v>
      </c>
      <c r="J103" s="134">
        <v>3</v>
      </c>
      <c r="K103" s="127" t="s">
        <v>566</v>
      </c>
      <c r="L103" s="127" t="s">
        <v>481</v>
      </c>
      <c r="M103" s="137"/>
      <c r="N103" s="129"/>
      <c r="O103" s="129"/>
      <c r="R103" s="28">
        <f>COUNTIF(D102:D111,"2")</f>
        <v>0</v>
      </c>
      <c r="S103" s="28">
        <f>COUNTIF(G102:G111,"2")</f>
        <v>2</v>
      </c>
      <c r="T103" s="28">
        <f>COUNTIF(J102:J111,"2")</f>
        <v>0</v>
      </c>
      <c r="U103" s="28">
        <f>COUNTIF(M102:M111,"2")</f>
        <v>0</v>
      </c>
    </row>
    <row r="104" spans="1:21" ht="60.75" customHeight="1" x14ac:dyDescent="0.2">
      <c r="A104" s="276"/>
      <c r="B104" s="63"/>
      <c r="C104" s="39" t="s">
        <v>132</v>
      </c>
      <c r="D104" s="75"/>
      <c r="E104" s="125"/>
      <c r="F104" s="125"/>
      <c r="G104" s="131">
        <v>2</v>
      </c>
      <c r="H104" s="118" t="s">
        <v>285</v>
      </c>
      <c r="I104" s="113" t="s">
        <v>286</v>
      </c>
      <c r="J104" s="134">
        <v>4</v>
      </c>
      <c r="K104" s="127" t="s">
        <v>567</v>
      </c>
      <c r="L104" s="127" t="s">
        <v>568</v>
      </c>
      <c r="M104" s="137"/>
      <c r="N104" s="129"/>
      <c r="O104" s="129"/>
      <c r="R104" s="28">
        <f>COUNTIF(D102:D111,"3")</f>
        <v>0</v>
      </c>
      <c r="S104" s="28">
        <f>COUNTIF(G102:G111,"3")</f>
        <v>8</v>
      </c>
      <c r="T104" s="28">
        <f>COUNTIF(J102:J111,"3")</f>
        <v>9</v>
      </c>
      <c r="U104" s="28">
        <f>COUNTIF(M102:M111,"3")</f>
        <v>0</v>
      </c>
    </row>
    <row r="105" spans="1:21" ht="34.5" customHeight="1" x14ac:dyDescent="0.2">
      <c r="A105" s="276"/>
      <c r="B105" s="63"/>
      <c r="C105" s="39" t="s">
        <v>133</v>
      </c>
      <c r="D105" s="75"/>
      <c r="E105" s="125"/>
      <c r="F105" s="112"/>
      <c r="G105" s="131">
        <v>3</v>
      </c>
      <c r="H105" s="118" t="s">
        <v>287</v>
      </c>
      <c r="I105" s="113" t="s">
        <v>288</v>
      </c>
      <c r="J105" s="134">
        <v>3</v>
      </c>
      <c r="K105" s="127" t="s">
        <v>569</v>
      </c>
      <c r="L105" s="127" t="s">
        <v>571</v>
      </c>
      <c r="M105" s="137"/>
      <c r="N105" s="129"/>
      <c r="O105" s="129"/>
      <c r="R105" s="28">
        <f>COUNTIF(D102:D111,"4")</f>
        <v>0</v>
      </c>
      <c r="S105" s="28">
        <f>COUNTIF(G102:G111,"4")</f>
        <v>0</v>
      </c>
      <c r="T105" s="28">
        <f>COUNTIF(J102:J111,"4")</f>
        <v>1</v>
      </c>
      <c r="U105" s="28">
        <f>COUNTIF(M102:M111,"4")</f>
        <v>0</v>
      </c>
    </row>
    <row r="106" spans="1:21" ht="37.5" customHeight="1" x14ac:dyDescent="0.2">
      <c r="A106" s="276"/>
      <c r="B106" s="63"/>
      <c r="C106" s="39" t="s">
        <v>134</v>
      </c>
      <c r="D106" s="75"/>
      <c r="E106" s="125"/>
      <c r="F106" s="112"/>
      <c r="G106" s="131">
        <v>3</v>
      </c>
      <c r="H106" s="118" t="s">
        <v>289</v>
      </c>
      <c r="I106" s="113" t="s">
        <v>290</v>
      </c>
      <c r="J106" s="134">
        <v>3</v>
      </c>
      <c r="K106" s="127" t="s">
        <v>570</v>
      </c>
      <c r="L106" s="127" t="s">
        <v>482</v>
      </c>
      <c r="M106" s="137"/>
      <c r="N106" s="129"/>
      <c r="O106" s="129"/>
    </row>
    <row r="107" spans="1:21" ht="48" x14ac:dyDescent="0.2">
      <c r="A107" s="276"/>
      <c r="B107" s="63"/>
      <c r="C107" s="39" t="s">
        <v>135</v>
      </c>
      <c r="D107" s="75"/>
      <c r="E107" s="125"/>
      <c r="F107" s="112"/>
      <c r="G107" s="131">
        <v>3</v>
      </c>
      <c r="H107" s="118" t="s">
        <v>291</v>
      </c>
      <c r="I107" s="113" t="s">
        <v>292</v>
      </c>
      <c r="J107" s="134">
        <v>3</v>
      </c>
      <c r="K107" s="127" t="s">
        <v>483</v>
      </c>
      <c r="L107" s="127" t="s">
        <v>572</v>
      </c>
      <c r="M107" s="137"/>
      <c r="N107" s="129"/>
      <c r="O107" s="129"/>
    </row>
    <row r="108" spans="1:21" ht="30" customHeight="1" x14ac:dyDescent="0.2">
      <c r="A108" s="276"/>
      <c r="B108" s="63"/>
      <c r="C108" s="39" t="s">
        <v>136</v>
      </c>
      <c r="D108" s="75"/>
      <c r="E108" s="125"/>
      <c r="F108" s="112"/>
      <c r="G108" s="131">
        <v>3</v>
      </c>
      <c r="H108" s="118" t="s">
        <v>293</v>
      </c>
      <c r="I108" s="113" t="s">
        <v>294</v>
      </c>
      <c r="J108" s="134">
        <v>3</v>
      </c>
      <c r="K108" s="127" t="s">
        <v>573</v>
      </c>
      <c r="L108" s="127" t="s">
        <v>574</v>
      </c>
      <c r="M108" s="137"/>
      <c r="N108" s="129"/>
      <c r="O108" s="129"/>
    </row>
    <row r="109" spans="1:21" ht="36.75" customHeight="1" x14ac:dyDescent="0.2">
      <c r="A109" s="276"/>
      <c r="B109" s="63"/>
      <c r="C109" s="39" t="s">
        <v>137</v>
      </c>
      <c r="D109" s="75"/>
      <c r="E109" s="125"/>
      <c r="F109" s="138"/>
      <c r="G109" s="131">
        <v>3</v>
      </c>
      <c r="H109" s="118" t="s">
        <v>295</v>
      </c>
      <c r="I109" s="113" t="s">
        <v>296</v>
      </c>
      <c r="J109" s="134">
        <v>3</v>
      </c>
      <c r="K109" s="127" t="s">
        <v>575</v>
      </c>
      <c r="L109" s="127" t="s">
        <v>484</v>
      </c>
      <c r="M109" s="137"/>
      <c r="N109" s="129"/>
      <c r="O109" s="129"/>
    </row>
    <row r="110" spans="1:21" ht="34.5" customHeight="1" x14ac:dyDescent="0.2">
      <c r="A110" s="276"/>
      <c r="B110" s="63"/>
      <c r="C110" s="39" t="s">
        <v>138</v>
      </c>
      <c r="D110" s="75"/>
      <c r="E110" s="125"/>
      <c r="F110" s="112"/>
      <c r="G110" s="131">
        <v>3</v>
      </c>
      <c r="H110" s="118" t="s">
        <v>297</v>
      </c>
      <c r="I110" s="113" t="s">
        <v>298</v>
      </c>
      <c r="J110" s="134">
        <v>3</v>
      </c>
      <c r="K110" s="127" t="s">
        <v>576</v>
      </c>
      <c r="L110" s="127" t="s">
        <v>577</v>
      </c>
      <c r="M110" s="137"/>
      <c r="N110" s="129"/>
      <c r="O110" s="129"/>
    </row>
    <row r="111" spans="1:21" ht="32.25" customHeight="1" x14ac:dyDescent="0.2">
      <c r="A111" s="276"/>
      <c r="B111" s="63"/>
      <c r="C111" s="39" t="s">
        <v>139</v>
      </c>
      <c r="D111" s="75"/>
      <c r="E111" s="125"/>
      <c r="F111" s="112"/>
      <c r="G111" s="131">
        <v>3</v>
      </c>
      <c r="H111" s="118" t="s">
        <v>299</v>
      </c>
      <c r="I111" s="113" t="s">
        <v>300</v>
      </c>
      <c r="J111" s="134">
        <v>3</v>
      </c>
      <c r="K111" s="127" t="s">
        <v>578</v>
      </c>
      <c r="L111" s="127" t="s">
        <v>579</v>
      </c>
      <c r="M111" s="137"/>
      <c r="N111" s="129"/>
      <c r="O111" s="129"/>
    </row>
    <row r="112" spans="1:21" ht="5.25" customHeight="1" x14ac:dyDescent="0.25">
      <c r="B112" s="267"/>
      <c r="C112" s="268"/>
      <c r="D112" s="68"/>
      <c r="E112" s="69"/>
      <c r="F112" s="69"/>
      <c r="G112" s="68"/>
      <c r="H112" s="69"/>
      <c r="I112" s="69"/>
      <c r="J112" s="68"/>
      <c r="K112" s="70"/>
      <c r="M112" s="68"/>
      <c r="N112" s="70"/>
    </row>
    <row r="113" spans="1:21" ht="18.75" x14ac:dyDescent="0.2">
      <c r="A113" s="276"/>
      <c r="B113" s="63"/>
      <c r="C113" s="213" t="s">
        <v>140</v>
      </c>
      <c r="D113" s="213"/>
      <c r="E113" s="213"/>
      <c r="F113" s="213"/>
      <c r="G113" s="213"/>
      <c r="H113" s="213"/>
      <c r="I113" s="213"/>
      <c r="J113" s="213"/>
      <c r="K113" s="222"/>
      <c r="L113" s="59"/>
      <c r="M113" s="59"/>
      <c r="N113" s="59"/>
      <c r="O113" s="59"/>
    </row>
    <row r="114" spans="1:21" ht="30" customHeight="1" x14ac:dyDescent="0.2">
      <c r="A114" s="276"/>
      <c r="B114" s="66"/>
      <c r="C114" s="40" t="s">
        <v>141</v>
      </c>
      <c r="D114" s="75"/>
      <c r="E114" s="125"/>
      <c r="F114" s="112"/>
      <c r="G114" s="131">
        <v>3</v>
      </c>
      <c r="H114" s="118" t="s">
        <v>301</v>
      </c>
      <c r="I114" s="113" t="s">
        <v>302</v>
      </c>
      <c r="J114" s="134">
        <v>2</v>
      </c>
      <c r="K114" s="127" t="s">
        <v>580</v>
      </c>
      <c r="L114" s="127" t="s">
        <v>581</v>
      </c>
      <c r="M114" s="137"/>
      <c r="N114" s="129"/>
      <c r="O114" s="129"/>
      <c r="R114" s="28">
        <f>COUNTIF(D114:D117,"1")</f>
        <v>0</v>
      </c>
      <c r="S114" s="28">
        <f>COUNTIF(G114:G117,"1")</f>
        <v>0</v>
      </c>
      <c r="T114" s="28">
        <f>COUNTIF(J114:J117,"1")</f>
        <v>0</v>
      </c>
      <c r="U114" s="28">
        <f>COUNTIF(M114:M117,"1")</f>
        <v>0</v>
      </c>
    </row>
    <row r="115" spans="1:21" ht="30" customHeight="1" x14ac:dyDescent="0.2">
      <c r="A115" s="276"/>
      <c r="B115" s="63"/>
      <c r="C115" s="39" t="s">
        <v>142</v>
      </c>
      <c r="D115" s="75"/>
      <c r="E115" s="125"/>
      <c r="F115" s="112"/>
      <c r="G115" s="131">
        <v>3</v>
      </c>
      <c r="H115" s="118" t="s">
        <v>303</v>
      </c>
      <c r="I115" s="113" t="s">
        <v>304</v>
      </c>
      <c r="J115" s="134">
        <v>3</v>
      </c>
      <c r="K115" s="127" t="s">
        <v>582</v>
      </c>
      <c r="L115" s="127" t="s">
        <v>583</v>
      </c>
      <c r="M115" s="137"/>
      <c r="N115" s="129"/>
      <c r="O115" s="129"/>
      <c r="R115" s="28">
        <f>COUNTIF(D114:D117,"2")</f>
        <v>0</v>
      </c>
      <c r="S115" s="28">
        <f>COUNTIF(G114:G117,"2")</f>
        <v>0</v>
      </c>
      <c r="T115" s="28">
        <f>COUNTIF(J114:J117,"2")</f>
        <v>1</v>
      </c>
      <c r="U115" s="28">
        <f>COUNTIF(M114:M117,"2")</f>
        <v>0</v>
      </c>
    </row>
    <row r="116" spans="1:21" ht="30" customHeight="1" x14ac:dyDescent="0.2">
      <c r="A116" s="276"/>
      <c r="B116" s="63"/>
      <c r="C116" s="39" t="s">
        <v>143</v>
      </c>
      <c r="D116" s="75"/>
      <c r="E116" s="125"/>
      <c r="F116" s="112"/>
      <c r="G116" s="131">
        <v>3</v>
      </c>
      <c r="H116" s="118" t="s">
        <v>305</v>
      </c>
      <c r="I116" s="113" t="s">
        <v>302</v>
      </c>
      <c r="J116" s="134">
        <v>3</v>
      </c>
      <c r="K116" s="127" t="s">
        <v>584</v>
      </c>
      <c r="L116" s="127" t="s">
        <v>585</v>
      </c>
      <c r="M116" s="137"/>
      <c r="N116" s="129"/>
      <c r="O116" s="129"/>
      <c r="R116" s="28">
        <f>COUNTIF(D114:D117,"3")</f>
        <v>0</v>
      </c>
      <c r="S116" s="28">
        <f>COUNTIF(G114:G117,"3")</f>
        <v>4</v>
      </c>
      <c r="T116" s="28">
        <f>COUNTIF(J114:J117,"3")</f>
        <v>3</v>
      </c>
      <c r="U116" s="28">
        <f>COUNTIF(M114:M117,"3")</f>
        <v>0</v>
      </c>
    </row>
    <row r="117" spans="1:21" ht="30" customHeight="1" x14ac:dyDescent="0.2">
      <c r="A117" s="276"/>
      <c r="B117" s="63"/>
      <c r="C117" s="39" t="s">
        <v>144</v>
      </c>
      <c r="D117" s="75"/>
      <c r="E117" s="125"/>
      <c r="F117" s="112"/>
      <c r="G117" s="131">
        <v>3</v>
      </c>
      <c r="H117" s="118" t="s">
        <v>306</v>
      </c>
      <c r="I117" s="113" t="s">
        <v>307</v>
      </c>
      <c r="J117" s="134">
        <v>3</v>
      </c>
      <c r="K117" s="127" t="s">
        <v>586</v>
      </c>
      <c r="L117" s="127" t="s">
        <v>587</v>
      </c>
      <c r="M117" s="137"/>
      <c r="N117" s="129"/>
      <c r="O117" s="129"/>
      <c r="R117" s="28">
        <f>COUNTIF(D114:D117,"4")</f>
        <v>0</v>
      </c>
      <c r="S117" s="28">
        <f>COUNTIF(G114:G117,"4")</f>
        <v>0</v>
      </c>
      <c r="T117" s="28">
        <f>COUNTIF(J114:J117,"4")</f>
        <v>0</v>
      </c>
      <c r="U117" s="28">
        <f>COUNTIF(M114:M117,"4")</f>
        <v>0</v>
      </c>
    </row>
    <row r="118" spans="1:21" ht="7.5" customHeight="1" x14ac:dyDescent="0.25">
      <c r="B118" s="211"/>
      <c r="C118" s="212"/>
      <c r="D118" s="68"/>
      <c r="E118" s="69"/>
      <c r="F118" s="69"/>
      <c r="G118" s="68"/>
      <c r="H118" s="69"/>
      <c r="I118" s="69"/>
      <c r="J118" s="56"/>
      <c r="K118" s="62"/>
      <c r="M118" s="56"/>
      <c r="N118" s="62"/>
    </row>
    <row r="119" spans="1:21" ht="15.75" customHeight="1" x14ac:dyDescent="0.2">
      <c r="B119" s="238" t="s">
        <v>145</v>
      </c>
      <c r="C119" s="239"/>
      <c r="D119" s="215" t="s">
        <v>113</v>
      </c>
      <c r="E119" s="216"/>
      <c r="F119" s="217"/>
      <c r="G119" s="250" t="s">
        <v>42</v>
      </c>
      <c r="H119" s="251"/>
      <c r="I119" s="252"/>
      <c r="J119" s="269" t="s">
        <v>43</v>
      </c>
      <c r="K119" s="269"/>
      <c r="L119" s="269"/>
      <c r="M119" s="218" t="s">
        <v>41</v>
      </c>
      <c r="N119" s="218"/>
      <c r="O119" s="218"/>
    </row>
    <row r="120" spans="1:21" ht="15.75" customHeight="1" x14ac:dyDescent="0.2">
      <c r="B120" s="240"/>
      <c r="C120" s="241"/>
      <c r="D120" s="49" t="s">
        <v>45</v>
      </c>
      <c r="E120" s="50" t="s">
        <v>46</v>
      </c>
      <c r="F120" s="50"/>
      <c r="G120" s="49" t="s">
        <v>45</v>
      </c>
      <c r="H120" s="50" t="s">
        <v>46</v>
      </c>
      <c r="I120" s="50"/>
      <c r="J120" s="49" t="s">
        <v>45</v>
      </c>
      <c r="K120" s="50" t="s">
        <v>46</v>
      </c>
      <c r="L120" s="71" t="s">
        <v>47</v>
      </c>
      <c r="M120" s="49" t="s">
        <v>45</v>
      </c>
      <c r="N120" s="50" t="s">
        <v>46</v>
      </c>
      <c r="O120" s="71"/>
    </row>
    <row r="121" spans="1:21" ht="18.75" x14ac:dyDescent="0.2">
      <c r="A121" s="276"/>
      <c r="B121" s="65"/>
      <c r="C121" s="213" t="s">
        <v>146</v>
      </c>
      <c r="D121" s="213"/>
      <c r="E121" s="213"/>
      <c r="F121" s="213"/>
      <c r="G121" s="213"/>
      <c r="H121" s="213"/>
      <c r="I121" s="213"/>
      <c r="J121" s="213"/>
      <c r="K121" s="222"/>
      <c r="L121" s="59"/>
      <c r="M121" s="59"/>
      <c r="N121" s="59"/>
      <c r="O121" s="59"/>
    </row>
    <row r="122" spans="1:21" ht="39" customHeight="1" x14ac:dyDescent="0.2">
      <c r="A122" s="276"/>
      <c r="B122" s="67"/>
      <c r="C122" s="72" t="s">
        <v>147</v>
      </c>
      <c r="D122" s="75"/>
      <c r="E122" s="139"/>
      <c r="F122" s="139"/>
      <c r="G122" s="131">
        <v>4</v>
      </c>
      <c r="H122" s="113" t="s">
        <v>308</v>
      </c>
      <c r="I122" s="113" t="s">
        <v>309</v>
      </c>
      <c r="J122" s="134">
        <v>4</v>
      </c>
      <c r="K122" s="127" t="s">
        <v>588</v>
      </c>
      <c r="L122" s="127" t="s">
        <v>485</v>
      </c>
      <c r="M122" s="137"/>
      <c r="N122" s="129"/>
      <c r="O122" s="129"/>
      <c r="R122" s="28">
        <f>COUNTIF(D122:D125,"1")</f>
        <v>0</v>
      </c>
      <c r="S122" s="28">
        <f>COUNTIF(G122:G125,"1")</f>
        <v>0</v>
      </c>
      <c r="T122" s="28">
        <f>COUNTIF(J122:J125,"1")</f>
        <v>0</v>
      </c>
      <c r="U122" s="28">
        <f>COUNTIF(M122:M125,"1")</f>
        <v>0</v>
      </c>
    </row>
    <row r="123" spans="1:21" ht="30" customHeight="1" x14ac:dyDescent="0.2">
      <c r="A123" s="276"/>
      <c r="B123" s="66"/>
      <c r="C123" s="40" t="s">
        <v>148</v>
      </c>
      <c r="D123" s="75"/>
      <c r="E123" s="125"/>
      <c r="F123" s="125"/>
      <c r="G123" s="131">
        <v>4</v>
      </c>
      <c r="H123" s="118" t="s">
        <v>310</v>
      </c>
      <c r="I123" s="113" t="s">
        <v>309</v>
      </c>
      <c r="J123" s="134">
        <v>4</v>
      </c>
      <c r="K123" s="127" t="s">
        <v>589</v>
      </c>
      <c r="L123" s="127" t="s">
        <v>590</v>
      </c>
      <c r="M123" s="137"/>
      <c r="N123" s="129"/>
      <c r="O123" s="129"/>
      <c r="R123" s="28">
        <f>COUNTIF(D122:D125,"2")</f>
        <v>0</v>
      </c>
      <c r="S123" s="28">
        <f>COUNTIF(G122:G125,"2")</f>
        <v>0</v>
      </c>
      <c r="T123" s="28">
        <f>COUNTIF(J122:J125,"2")</f>
        <v>0</v>
      </c>
      <c r="U123" s="28">
        <f>COUNTIF(M122:M125,"2")</f>
        <v>0</v>
      </c>
    </row>
    <row r="124" spans="1:21" ht="30" customHeight="1" x14ac:dyDescent="0.2">
      <c r="A124" s="276"/>
      <c r="B124" s="63"/>
      <c r="C124" s="40" t="s">
        <v>149</v>
      </c>
      <c r="D124" s="75"/>
      <c r="E124" s="125"/>
      <c r="F124" s="125"/>
      <c r="G124" s="131">
        <v>3</v>
      </c>
      <c r="H124" s="118" t="s">
        <v>311</v>
      </c>
      <c r="I124" s="113" t="s">
        <v>312</v>
      </c>
      <c r="J124" s="134">
        <v>4</v>
      </c>
      <c r="K124" s="127" t="s">
        <v>591</v>
      </c>
      <c r="L124" s="127" t="s">
        <v>592</v>
      </c>
      <c r="M124" s="137"/>
      <c r="N124" s="129"/>
      <c r="O124" s="129"/>
      <c r="R124" s="28">
        <f>COUNTIF(D122:D125,"3")</f>
        <v>0</v>
      </c>
      <c r="S124" s="28">
        <f>COUNTIF(G122:G125,"3")</f>
        <v>2</v>
      </c>
      <c r="T124" s="28">
        <f>COUNTIF(J122:J125,"3")</f>
        <v>1</v>
      </c>
      <c r="U124" s="28">
        <f>COUNTIF(M122:M125,"3")</f>
        <v>0</v>
      </c>
    </row>
    <row r="125" spans="1:21" ht="30" customHeight="1" x14ac:dyDescent="0.2">
      <c r="A125" s="276"/>
      <c r="B125" s="63"/>
      <c r="C125" s="39" t="s">
        <v>150</v>
      </c>
      <c r="D125" s="75"/>
      <c r="E125" s="125"/>
      <c r="F125" s="139"/>
      <c r="G125" s="131">
        <v>3</v>
      </c>
      <c r="H125" s="118" t="s">
        <v>313</v>
      </c>
      <c r="I125" s="113" t="s">
        <v>314</v>
      </c>
      <c r="J125" s="134">
        <v>3</v>
      </c>
      <c r="K125" s="127" t="s">
        <v>594</v>
      </c>
      <c r="L125" s="127" t="s">
        <v>593</v>
      </c>
      <c r="M125" s="137"/>
      <c r="N125" s="129"/>
      <c r="O125" s="129"/>
      <c r="R125" s="28">
        <f>COUNTIF(D122:D125,"4")</f>
        <v>0</v>
      </c>
      <c r="S125" s="28">
        <f>COUNTIF(G122:G125,"4")</f>
        <v>2</v>
      </c>
      <c r="T125" s="28">
        <f>COUNTIF(J122:J125,"4")</f>
        <v>3</v>
      </c>
      <c r="U125" s="28">
        <f>COUNTIF(M122:M125,"4")</f>
        <v>0</v>
      </c>
    </row>
    <row r="126" spans="1:21" ht="8.25" customHeight="1" x14ac:dyDescent="0.25">
      <c r="B126" s="211"/>
      <c r="C126" s="212"/>
      <c r="D126" s="56"/>
      <c r="E126" s="57"/>
      <c r="F126" s="57"/>
      <c r="G126" s="56"/>
      <c r="H126" s="57"/>
      <c r="I126" s="57"/>
      <c r="J126" s="56"/>
      <c r="K126" s="62"/>
      <c r="M126" s="56"/>
      <c r="N126" s="62"/>
    </row>
    <row r="127" spans="1:21" ht="18.75" x14ac:dyDescent="0.2">
      <c r="A127" s="276"/>
      <c r="B127" s="63"/>
      <c r="C127" s="213" t="s">
        <v>151</v>
      </c>
      <c r="D127" s="213"/>
      <c r="E127" s="213"/>
      <c r="F127" s="213"/>
      <c r="G127" s="213"/>
      <c r="H127" s="213"/>
      <c r="I127" s="213"/>
      <c r="J127" s="213"/>
      <c r="K127" s="222"/>
      <c r="L127" s="59"/>
      <c r="M127" s="59"/>
      <c r="N127" s="59"/>
      <c r="O127" s="59"/>
    </row>
    <row r="128" spans="1:21" ht="30" customHeight="1" x14ac:dyDescent="0.2">
      <c r="A128" s="276"/>
      <c r="B128" s="55"/>
      <c r="C128" s="45" t="s">
        <v>152</v>
      </c>
      <c r="D128" s="75"/>
      <c r="E128" s="125"/>
      <c r="F128" s="125"/>
      <c r="G128" s="131">
        <v>3</v>
      </c>
      <c r="H128" s="113" t="s">
        <v>315</v>
      </c>
      <c r="I128" s="113" t="s">
        <v>316</v>
      </c>
      <c r="J128" s="134">
        <v>3</v>
      </c>
      <c r="K128" s="127" t="s">
        <v>595</v>
      </c>
      <c r="L128" s="127" t="s">
        <v>431</v>
      </c>
      <c r="M128" s="137"/>
      <c r="N128" s="129"/>
      <c r="O128" s="129"/>
      <c r="R128" s="28">
        <f>COUNTIF(D128:D131,"1")</f>
        <v>0</v>
      </c>
      <c r="S128" s="28">
        <f>COUNTIF(G128:G131,"1")</f>
        <v>0</v>
      </c>
      <c r="T128" s="28">
        <f>COUNTIF(J128:J131,"1")</f>
        <v>0</v>
      </c>
      <c r="U128" s="28">
        <f>COUNTIF(M128:M131,"1")</f>
        <v>0</v>
      </c>
    </row>
    <row r="129" spans="1:21" ht="30" customHeight="1" x14ac:dyDescent="0.2">
      <c r="A129" s="276"/>
      <c r="B129" s="63"/>
      <c r="C129" s="39" t="s">
        <v>153</v>
      </c>
      <c r="D129" s="75"/>
      <c r="E129" s="139"/>
      <c r="F129" s="125"/>
      <c r="G129" s="131">
        <v>3</v>
      </c>
      <c r="H129" s="118" t="s">
        <v>317</v>
      </c>
      <c r="I129" s="113" t="s">
        <v>318</v>
      </c>
      <c r="J129" s="134">
        <v>3</v>
      </c>
      <c r="K129" s="127" t="s">
        <v>596</v>
      </c>
      <c r="L129" s="127" t="s">
        <v>486</v>
      </c>
      <c r="M129" s="137"/>
      <c r="N129" s="129"/>
      <c r="O129" s="129"/>
      <c r="R129" s="28">
        <f>COUNTIF(D128:D131,"2")</f>
        <v>0</v>
      </c>
      <c r="S129" s="28">
        <f>COUNTIF(G128:G131,"2")</f>
        <v>0</v>
      </c>
      <c r="T129" s="28">
        <f>COUNTIF(J128:J131,"2")</f>
        <v>0</v>
      </c>
      <c r="U129" s="28">
        <f>COUNTIF(M128:M131,"2")</f>
        <v>0</v>
      </c>
    </row>
    <row r="130" spans="1:21" ht="30" customHeight="1" x14ac:dyDescent="0.2">
      <c r="A130" s="276"/>
      <c r="B130" s="63"/>
      <c r="C130" s="39" t="s">
        <v>154</v>
      </c>
      <c r="D130" s="75"/>
      <c r="E130" s="125"/>
      <c r="F130" s="125"/>
      <c r="G130" s="131">
        <v>3</v>
      </c>
      <c r="H130" s="118" t="s">
        <v>319</v>
      </c>
      <c r="I130" s="113" t="s">
        <v>320</v>
      </c>
      <c r="J130" s="134">
        <v>3</v>
      </c>
      <c r="K130" s="127" t="s">
        <v>487</v>
      </c>
      <c r="L130" s="127" t="s">
        <v>597</v>
      </c>
      <c r="M130" s="137"/>
      <c r="N130" s="129"/>
      <c r="O130" s="129"/>
      <c r="R130" s="28">
        <f>COUNTIF(D128:D131,"3")</f>
        <v>0</v>
      </c>
      <c r="S130" s="28">
        <f>COUNTIF(G128:G131,"3")</f>
        <v>4</v>
      </c>
      <c r="T130" s="28">
        <f>COUNTIF(J128:J131,"3")</f>
        <v>4</v>
      </c>
      <c r="U130" s="28">
        <f>COUNTIF(M128:M131,"3")</f>
        <v>0</v>
      </c>
    </row>
    <row r="131" spans="1:21" ht="30" customHeight="1" x14ac:dyDescent="0.2">
      <c r="A131" s="276"/>
      <c r="B131" s="63"/>
      <c r="C131" s="39" t="s">
        <v>155</v>
      </c>
      <c r="D131" s="75"/>
      <c r="E131" s="125"/>
      <c r="F131" s="125"/>
      <c r="G131" s="131">
        <v>3</v>
      </c>
      <c r="H131" s="118" t="s">
        <v>321</v>
      </c>
      <c r="I131" s="113" t="s">
        <v>322</v>
      </c>
      <c r="J131" s="134">
        <v>3</v>
      </c>
      <c r="K131" s="127" t="s">
        <v>488</v>
      </c>
      <c r="L131" s="127" t="s">
        <v>598</v>
      </c>
      <c r="M131" s="137"/>
      <c r="N131" s="129"/>
      <c r="O131" s="129"/>
      <c r="R131" s="28">
        <f>COUNTIF(D128:D131,"4")</f>
        <v>0</v>
      </c>
      <c r="S131" s="28">
        <f>COUNTIF(G128:G131,"4")</f>
        <v>0</v>
      </c>
      <c r="T131" s="28">
        <f>COUNTIF(J128:J131,"4")</f>
        <v>0</v>
      </c>
      <c r="U131" s="28">
        <f>COUNTIF(M128:M131,"4")</f>
        <v>0</v>
      </c>
    </row>
    <row r="132" spans="1:21" ht="9" customHeight="1" x14ac:dyDescent="0.25">
      <c r="B132" s="211"/>
      <c r="C132" s="212"/>
      <c r="D132" s="56"/>
      <c r="E132" s="57"/>
      <c r="F132" s="57"/>
      <c r="G132" s="56"/>
      <c r="H132" s="57"/>
      <c r="I132" s="57"/>
      <c r="J132" s="56"/>
      <c r="K132" s="62"/>
      <c r="M132" s="56"/>
      <c r="N132" s="62"/>
    </row>
    <row r="133" spans="1:21" ht="18.75" x14ac:dyDescent="0.2">
      <c r="A133" s="276"/>
      <c r="B133" s="63"/>
      <c r="C133" s="213" t="s">
        <v>156</v>
      </c>
      <c r="D133" s="213"/>
      <c r="E133" s="213"/>
      <c r="F133" s="213"/>
      <c r="G133" s="213"/>
      <c r="H133" s="213"/>
      <c r="I133" s="213"/>
      <c r="J133" s="213"/>
      <c r="K133" s="222"/>
      <c r="L133" s="59"/>
      <c r="M133" s="59"/>
      <c r="N133" s="59"/>
      <c r="O133" s="59"/>
    </row>
    <row r="134" spans="1:21" ht="30" customHeight="1" x14ac:dyDescent="0.2">
      <c r="A134" s="276"/>
      <c r="B134" s="55"/>
      <c r="C134" s="45" t="s">
        <v>157</v>
      </c>
      <c r="D134" s="75"/>
      <c r="E134" s="139"/>
      <c r="F134" s="125"/>
      <c r="G134" s="131">
        <v>4</v>
      </c>
      <c r="H134" s="113" t="s">
        <v>323</v>
      </c>
      <c r="I134" s="113" t="s">
        <v>324</v>
      </c>
      <c r="J134" s="134">
        <v>4</v>
      </c>
      <c r="K134" s="127" t="s">
        <v>599</v>
      </c>
      <c r="L134" s="127" t="s">
        <v>600</v>
      </c>
      <c r="M134" s="137"/>
      <c r="N134" s="129"/>
      <c r="O134" s="129"/>
      <c r="R134" s="28">
        <f>COUNTIF(D134:D136,"1")</f>
        <v>0</v>
      </c>
      <c r="S134" s="28">
        <f>COUNTIF(G134:G136,"1")</f>
        <v>0</v>
      </c>
      <c r="T134" s="28">
        <f>COUNTIF(J134:J136,"1")</f>
        <v>0</v>
      </c>
      <c r="U134" s="28">
        <f>COUNTIF(M134:M136,"1")</f>
        <v>0</v>
      </c>
    </row>
    <row r="135" spans="1:21" ht="30" customHeight="1" x14ac:dyDescent="0.2">
      <c r="A135" s="276"/>
      <c r="B135" s="63"/>
      <c r="C135" s="39" t="s">
        <v>158</v>
      </c>
      <c r="D135" s="75"/>
      <c r="E135" s="125"/>
      <c r="F135" s="125"/>
      <c r="G135" s="131">
        <v>2</v>
      </c>
      <c r="H135" s="118" t="s">
        <v>325</v>
      </c>
      <c r="I135" s="113" t="s">
        <v>326</v>
      </c>
      <c r="J135" s="134">
        <v>3</v>
      </c>
      <c r="K135" s="127" t="s">
        <v>489</v>
      </c>
      <c r="L135" s="127" t="s">
        <v>490</v>
      </c>
      <c r="M135" s="137"/>
      <c r="N135" s="129"/>
      <c r="O135" s="129"/>
      <c r="R135" s="28">
        <f>COUNTIF(D134:D136,"2")</f>
        <v>0</v>
      </c>
      <c r="S135" s="28">
        <f>COUNTIF(G134:G136,"2")</f>
        <v>1</v>
      </c>
      <c r="T135" s="28">
        <f>COUNTIF(J134:J136,"2")</f>
        <v>0</v>
      </c>
      <c r="U135" s="28">
        <f>COUNTIF(M134:M136,"2")</f>
        <v>0</v>
      </c>
    </row>
    <row r="136" spans="1:21" ht="30" customHeight="1" x14ac:dyDescent="0.2">
      <c r="A136" s="276"/>
      <c r="B136" s="63"/>
      <c r="C136" s="39" t="s">
        <v>159</v>
      </c>
      <c r="D136" s="75"/>
      <c r="E136" s="125"/>
      <c r="F136" s="125"/>
      <c r="G136" s="131">
        <v>3</v>
      </c>
      <c r="H136" s="118" t="s">
        <v>327</v>
      </c>
      <c r="I136" s="113" t="s">
        <v>328</v>
      </c>
      <c r="J136" s="134">
        <v>4</v>
      </c>
      <c r="K136" s="127" t="s">
        <v>491</v>
      </c>
      <c r="L136" s="127" t="s">
        <v>601</v>
      </c>
      <c r="M136" s="137"/>
      <c r="N136" s="129"/>
      <c r="O136" s="129"/>
      <c r="R136" s="28">
        <f>COUNTIF(D134:D136,"3")</f>
        <v>0</v>
      </c>
      <c r="S136" s="28">
        <f>COUNTIF(G134:G136,"3")</f>
        <v>1</v>
      </c>
      <c r="T136" s="28">
        <f>COUNTIF(J134:J136,"3")</f>
        <v>1</v>
      </c>
      <c r="U136" s="28">
        <f>COUNTIF(M134:M136,"3")</f>
        <v>0</v>
      </c>
    </row>
    <row r="137" spans="1:21" ht="9" customHeight="1" x14ac:dyDescent="0.25">
      <c r="B137" s="211"/>
      <c r="C137" s="212"/>
      <c r="D137" s="56"/>
      <c r="E137" s="57"/>
      <c r="F137" s="57"/>
      <c r="G137" s="56"/>
      <c r="H137" s="57"/>
      <c r="I137" s="57"/>
      <c r="J137" s="56"/>
      <c r="K137" s="62"/>
      <c r="M137" s="56"/>
      <c r="N137" s="62"/>
      <c r="R137" s="28">
        <f>COUNTIF(D134:D136,"4")</f>
        <v>0</v>
      </c>
      <c r="S137" s="28">
        <f>COUNTIF(G134:G136,"4")</f>
        <v>1</v>
      </c>
      <c r="T137" s="28">
        <f>COUNTIF(J134:J136,"4")</f>
        <v>2</v>
      </c>
    </row>
    <row r="138" spans="1:21" ht="18.75" x14ac:dyDescent="0.2">
      <c r="A138" s="276"/>
      <c r="B138" s="63"/>
      <c r="C138" s="213" t="s">
        <v>160</v>
      </c>
      <c r="D138" s="213"/>
      <c r="E138" s="213"/>
      <c r="F138" s="213"/>
      <c r="G138" s="213"/>
      <c r="H138" s="213"/>
      <c r="I138" s="213"/>
      <c r="J138" s="213"/>
      <c r="K138" s="222"/>
      <c r="L138" s="59"/>
      <c r="M138" s="59"/>
      <c r="N138" s="59"/>
      <c r="O138" s="59"/>
    </row>
    <row r="139" spans="1:21" ht="30" customHeight="1" x14ac:dyDescent="0.2">
      <c r="A139" s="276"/>
      <c r="B139" s="55"/>
      <c r="C139" s="45" t="s">
        <v>161</v>
      </c>
      <c r="D139" s="75"/>
      <c r="E139" s="125"/>
      <c r="F139" s="125"/>
      <c r="G139" s="131">
        <v>3</v>
      </c>
      <c r="H139" s="113" t="s">
        <v>329</v>
      </c>
      <c r="I139" s="113" t="s">
        <v>330</v>
      </c>
      <c r="J139" s="134">
        <v>3</v>
      </c>
      <c r="K139" s="127" t="s">
        <v>602</v>
      </c>
      <c r="L139" s="127" t="s">
        <v>603</v>
      </c>
      <c r="M139" s="137"/>
      <c r="N139" s="129"/>
      <c r="O139" s="129"/>
      <c r="P139" s="132"/>
      <c r="Q139" s="132"/>
      <c r="R139" s="28">
        <f>COUNTIF(D139:D141,"1")</f>
        <v>0</v>
      </c>
      <c r="S139" s="28">
        <f>COUNTIF(G139:G141,"1")</f>
        <v>0</v>
      </c>
      <c r="T139" s="28">
        <f>COUNTIF(J139:J141,"1")</f>
        <v>1</v>
      </c>
      <c r="U139" s="28">
        <f>COUNTIF(M139:M141,"1")</f>
        <v>0</v>
      </c>
    </row>
    <row r="140" spans="1:21" ht="30" customHeight="1" x14ac:dyDescent="0.2">
      <c r="A140" s="276"/>
      <c r="B140" s="63"/>
      <c r="C140" s="39" t="s">
        <v>162</v>
      </c>
      <c r="D140" s="75"/>
      <c r="E140" s="139"/>
      <c r="F140" s="125"/>
      <c r="G140" s="131">
        <v>3</v>
      </c>
      <c r="H140" s="118" t="s">
        <v>331</v>
      </c>
      <c r="I140" s="113" t="s">
        <v>332</v>
      </c>
      <c r="J140" s="134">
        <v>1</v>
      </c>
      <c r="K140" s="127" t="s">
        <v>604</v>
      </c>
      <c r="L140" s="127" t="s">
        <v>605</v>
      </c>
      <c r="M140" s="137"/>
      <c r="N140" s="129"/>
      <c r="O140" s="129"/>
      <c r="P140" s="132"/>
      <c r="Q140" s="132"/>
      <c r="R140" s="28">
        <f>COUNTIF(D139:D141,"2")</f>
        <v>0</v>
      </c>
      <c r="S140" s="28">
        <f>COUNTIF(G139:G141,"2")</f>
        <v>1</v>
      </c>
      <c r="T140" s="28">
        <f>COUNTIF(J139:J141,"2")</f>
        <v>0</v>
      </c>
      <c r="U140" s="28">
        <f>COUNTIF(M139:M141,"2")</f>
        <v>0</v>
      </c>
    </row>
    <row r="141" spans="1:21" ht="30" customHeight="1" x14ac:dyDescent="0.2">
      <c r="A141" s="276"/>
      <c r="B141" s="63"/>
      <c r="C141" s="39" t="s">
        <v>163</v>
      </c>
      <c r="D141" s="75"/>
      <c r="E141" s="125"/>
      <c r="F141" s="125"/>
      <c r="G141" s="131">
        <v>2</v>
      </c>
      <c r="H141" s="118" t="s">
        <v>333</v>
      </c>
      <c r="I141" s="113" t="s">
        <v>332</v>
      </c>
      <c r="J141" s="134">
        <v>3</v>
      </c>
      <c r="K141" s="127" t="s">
        <v>606</v>
      </c>
      <c r="L141" s="127" t="s">
        <v>492</v>
      </c>
      <c r="M141" s="137"/>
      <c r="N141" s="129"/>
      <c r="O141" s="129"/>
      <c r="P141" s="132"/>
      <c r="Q141" s="132"/>
      <c r="R141" s="28">
        <f>COUNTIF(D139:D141,"3")</f>
        <v>0</v>
      </c>
      <c r="S141" s="28">
        <f>COUNTIF(G139:G141,"3")</f>
        <v>2</v>
      </c>
      <c r="T141" s="28">
        <f>COUNTIF(J139:J141,"3")</f>
        <v>2</v>
      </c>
      <c r="U141" s="28">
        <f>COUNTIF(M139:M141,"3")</f>
        <v>0</v>
      </c>
    </row>
    <row r="142" spans="1:21" x14ac:dyDescent="0.2">
      <c r="R142" s="28">
        <f>COUNTIF(D139:D141,"4")</f>
        <v>0</v>
      </c>
      <c r="S142" s="28">
        <f>COUNTIF(G139:G141,"4")</f>
        <v>0</v>
      </c>
      <c r="T142" s="28">
        <f>COUNTIF(J139:J141,"4")</f>
        <v>0</v>
      </c>
    </row>
    <row r="65530" spans="2:6" ht="15" x14ac:dyDescent="0.25">
      <c r="B65530" s="266" t="s">
        <v>34</v>
      </c>
      <c r="C65530" s="266"/>
      <c r="D65530" s="266"/>
      <c r="E65530" s="266"/>
      <c r="F65530" s="145"/>
    </row>
    <row r="65531" spans="2:6" x14ac:dyDescent="0.2">
      <c r="B65531" s="265" t="s">
        <v>35</v>
      </c>
      <c r="C65531" s="265"/>
      <c r="D65531" s="265"/>
      <c r="E65531" s="265"/>
      <c r="F65531" s="144"/>
    </row>
    <row r="65532" spans="2:6" x14ac:dyDescent="0.2">
      <c r="B65532" s="265" t="s">
        <v>36</v>
      </c>
      <c r="C65532" s="265"/>
      <c r="D65532" s="265"/>
      <c r="E65532" s="265"/>
      <c r="F65532" s="144"/>
    </row>
  </sheetData>
  <mergeCells count="93">
    <mergeCell ref="A138:A141"/>
    <mergeCell ref="A97:A99"/>
    <mergeCell ref="A101:A111"/>
    <mergeCell ref="A113:A117"/>
    <mergeCell ref="A121:A125"/>
    <mergeCell ref="A127:A131"/>
    <mergeCell ref="A133:A136"/>
    <mergeCell ref="A88:A95"/>
    <mergeCell ref="A6:A10"/>
    <mergeCell ref="A12:A17"/>
    <mergeCell ref="A19:A27"/>
    <mergeCell ref="A29:A33"/>
    <mergeCell ref="A35:A44"/>
    <mergeCell ref="A46:A50"/>
    <mergeCell ref="A54:A59"/>
    <mergeCell ref="A61:A65"/>
    <mergeCell ref="A67:A71"/>
    <mergeCell ref="A73:A79"/>
    <mergeCell ref="A83:A86"/>
    <mergeCell ref="D2:F2"/>
    <mergeCell ref="G2:I2"/>
    <mergeCell ref="J2:L2"/>
    <mergeCell ref="G3:G4"/>
    <mergeCell ref="J3:J4"/>
    <mergeCell ref="F3:F4"/>
    <mergeCell ref="I3:I4"/>
    <mergeCell ref="E3:E4"/>
    <mergeCell ref="D3:D4"/>
    <mergeCell ref="B51:K51"/>
    <mergeCell ref="K3:K4"/>
    <mergeCell ref="H3:H4"/>
    <mergeCell ref="G52:I52"/>
    <mergeCell ref="J52:L52"/>
    <mergeCell ref="B12:B17"/>
    <mergeCell ref="B18:K18"/>
    <mergeCell ref="L3:L4"/>
    <mergeCell ref="B132:C132"/>
    <mergeCell ref="C121:K121"/>
    <mergeCell ref="B112:C112"/>
    <mergeCell ref="C101:K101"/>
    <mergeCell ref="B100:C100"/>
    <mergeCell ref="J119:L119"/>
    <mergeCell ref="G119:I119"/>
    <mergeCell ref="D119:F119"/>
    <mergeCell ref="B65532:E65532"/>
    <mergeCell ref="C138:K138"/>
    <mergeCell ref="B65531:E65531"/>
    <mergeCell ref="B60:C60"/>
    <mergeCell ref="C127:K127"/>
    <mergeCell ref="B65530:E65530"/>
    <mergeCell ref="B137:C137"/>
    <mergeCell ref="B87:C87"/>
    <mergeCell ref="B126:C126"/>
    <mergeCell ref="B66:K66"/>
    <mergeCell ref="D81:F81"/>
    <mergeCell ref="C133:K133"/>
    <mergeCell ref="B118:C118"/>
    <mergeCell ref="C113:K113"/>
    <mergeCell ref="B119:C120"/>
    <mergeCell ref="C97:L97"/>
    <mergeCell ref="B1:K1"/>
    <mergeCell ref="B2:C5"/>
    <mergeCell ref="B52:C53"/>
    <mergeCell ref="B81:C82"/>
    <mergeCell ref="B29:B33"/>
    <mergeCell ref="B11:K11"/>
    <mergeCell ref="G81:I81"/>
    <mergeCell ref="J81:L81"/>
    <mergeCell ref="B6:B10"/>
    <mergeCell ref="B45:K45"/>
    <mergeCell ref="B19:B27"/>
    <mergeCell ref="B35:B44"/>
    <mergeCell ref="B46:B50"/>
    <mergeCell ref="B28:K28"/>
    <mergeCell ref="D35:K35"/>
    <mergeCell ref="B34:K34"/>
    <mergeCell ref="M2:O2"/>
    <mergeCell ref="M3:M4"/>
    <mergeCell ref="N3:N4"/>
    <mergeCell ref="O3:O4"/>
    <mergeCell ref="M52:O52"/>
    <mergeCell ref="B96:C96"/>
    <mergeCell ref="C83:K83"/>
    <mergeCell ref="C54:K54"/>
    <mergeCell ref="D52:F52"/>
    <mergeCell ref="M119:O119"/>
    <mergeCell ref="M81:O81"/>
    <mergeCell ref="C73:K73"/>
    <mergeCell ref="B80:C80"/>
    <mergeCell ref="C88:K88"/>
    <mergeCell ref="C61:K61"/>
    <mergeCell ref="C67:K67"/>
    <mergeCell ref="B72:K72"/>
  </mergeCells>
  <phoneticPr fontId="2" type="noConversion"/>
  <conditionalFormatting sqref="D7:D10">
    <cfRule type="iconSet" priority="1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:G10">
    <cfRule type="iconSet" priority="1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:J10">
    <cfRule type="iconSet" priority="1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:D17">
    <cfRule type="iconSet" priority="1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:G17">
    <cfRule type="iconSet" priority="1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:J17">
    <cfRule type="iconSet" priority="1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Q7">
    <cfRule type="cellIs" dxfId="1" priority="136" stopIfTrue="1" operator="lessThan">
      <formula>$Q$7</formula>
    </cfRule>
  </conditionalFormatting>
  <conditionalFormatting sqref="P7:P9">
    <cfRule type="iconSet" priority="135">
      <iconSet iconSet="3Flags">
        <cfvo type="percent" val="0"/>
        <cfvo type="num" val="0"/>
        <cfvo type="num" val="1" gte="0"/>
      </iconSet>
    </cfRule>
  </conditionalFormatting>
  <conditionalFormatting sqref="D20:D27">
    <cfRule type="iconSet" priority="13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20:G27">
    <cfRule type="iconSet" priority="1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20:J27">
    <cfRule type="iconSet" priority="1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0:D33">
    <cfRule type="iconSet" priority="1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0:G33">
    <cfRule type="iconSet" priority="12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0:J33">
    <cfRule type="iconSet" priority="12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36:D44">
    <cfRule type="iconSet" priority="1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36:G44">
    <cfRule type="iconSet" priority="1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36:J44">
    <cfRule type="iconSet" priority="1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47:D50">
    <cfRule type="iconSet" priority="1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47:G50">
    <cfRule type="iconSet" priority="1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47:J50">
    <cfRule type="iconSet" priority="1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55:D59">
    <cfRule type="iconSet" priority="1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G55:G59">
    <cfRule type="iconSet" priority="1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55:J59">
    <cfRule type="iconSet" priority="1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2:D65">
    <cfRule type="iconSet" priority="10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2:G65">
    <cfRule type="iconSet" priority="10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2:J65">
    <cfRule type="iconSet" priority="10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68:D71">
    <cfRule type="iconSet" priority="8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68:G71">
    <cfRule type="iconSet" priority="84">
      <iconSet iconSet="4TrafficLights">
        <cfvo type="percent" val="0"/>
        <cfvo type="num" val="1"/>
        <cfvo type="num" val="3"/>
        <cfvo type="num" val="4"/>
      </iconSet>
    </cfRule>
  </conditionalFormatting>
  <conditionalFormatting sqref="J68:J71">
    <cfRule type="iconSet" priority="8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74:D79">
    <cfRule type="iconSet" priority="6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74:G79">
    <cfRule type="iconSet" priority="6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74:J79">
    <cfRule type="iconSet" priority="6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4:D86">
    <cfRule type="iconSet" priority="5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4:G86">
    <cfRule type="iconSet" priority="51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4:J86">
    <cfRule type="iconSet" priority="50">
      <iconSet iconSet="4TrafficLights">
        <cfvo type="percent" val="0"/>
        <cfvo type="num" val="1"/>
        <cfvo type="num" val="3"/>
        <cfvo type="num" val="4"/>
      </iconSet>
    </cfRule>
  </conditionalFormatting>
  <conditionalFormatting sqref="D89:D95">
    <cfRule type="iconSet" priority="4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89:G95">
    <cfRule type="iconSet" priority="48">
      <iconSet iconSet="4TrafficLights">
        <cfvo type="percent" val="0"/>
        <cfvo type="num" val="1"/>
        <cfvo type="num" val="3"/>
        <cfvo type="num" val="4"/>
      </iconSet>
    </cfRule>
  </conditionalFormatting>
  <conditionalFormatting sqref="J89:J95">
    <cfRule type="iconSet" priority="47">
      <iconSet iconSet="4TrafficLights">
        <cfvo type="percent" val="0"/>
        <cfvo type="num" val="1"/>
        <cfvo type="num" val="3"/>
        <cfvo type="num" val="4"/>
      </iconSet>
    </cfRule>
  </conditionalFormatting>
  <conditionalFormatting sqref="D98:D99">
    <cfRule type="iconSet" priority="46">
      <iconSet iconSet="4TrafficLights">
        <cfvo type="percent" val="0"/>
        <cfvo type="num" val="1"/>
        <cfvo type="num" val="3"/>
        <cfvo type="num" val="4"/>
      </iconSet>
    </cfRule>
  </conditionalFormatting>
  <conditionalFormatting sqref="G98:G99">
    <cfRule type="iconSet" priority="45">
      <iconSet iconSet="4TrafficLights">
        <cfvo type="percent" val="0"/>
        <cfvo type="num" val="1"/>
        <cfvo type="num" val="3"/>
        <cfvo type="num" val="4"/>
      </iconSet>
    </cfRule>
  </conditionalFormatting>
  <conditionalFormatting sqref="J98:J99">
    <cfRule type="iconSet" priority="4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02:D111">
    <cfRule type="iconSet" priority="43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02:G111">
    <cfRule type="iconSet" priority="42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02:J111">
    <cfRule type="iconSet" priority="41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14:D117">
    <cfRule type="iconSet" priority="40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14:G117">
    <cfRule type="iconSet" priority="39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14:J117">
    <cfRule type="iconSet" priority="38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2:G125">
    <cfRule type="iconSet" priority="36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2:J125">
    <cfRule type="iconSet" priority="35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28:G131">
    <cfRule type="iconSet" priority="33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28:J131">
    <cfRule type="iconSet" priority="32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4:G136">
    <cfRule type="iconSet" priority="30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4:J136">
    <cfRule type="iconSet" priority="29">
      <iconSet iconSet="4TrafficLights">
        <cfvo type="percent" val="0"/>
        <cfvo type="num" val="1"/>
        <cfvo type="num" val="3"/>
        <cfvo type="num" val="4"/>
      </iconSet>
    </cfRule>
  </conditionalFormatting>
  <conditionalFormatting sqref="G139:G141">
    <cfRule type="iconSet" priority="27">
      <iconSet iconSet="4TrafficLights">
        <cfvo type="percent" val="0"/>
        <cfvo type="num" val="1"/>
        <cfvo type="num" val="3"/>
        <cfvo type="num" val="4"/>
      </iconSet>
    </cfRule>
  </conditionalFormatting>
  <conditionalFormatting sqref="J139:J141">
    <cfRule type="iconSet" priority="2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:M10">
    <cfRule type="iconSet" priority="2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:M17">
    <cfRule type="iconSet" priority="2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20:M27">
    <cfRule type="iconSet" priority="2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0:M33">
    <cfRule type="iconSet" priority="2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36:M44">
    <cfRule type="iconSet" priority="2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47:M50">
    <cfRule type="iconSet" priority="1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55:M59">
    <cfRule type="iconSet" priority="1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2:M65">
    <cfRule type="iconSet" priority="1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68:M71">
    <cfRule type="iconSet" priority="16">
      <iconSet iconSet="4TrafficLights">
        <cfvo type="percent" val="0"/>
        <cfvo type="num" val="1"/>
        <cfvo type="num" val="3"/>
        <cfvo type="num" val="4"/>
      </iconSet>
    </cfRule>
  </conditionalFormatting>
  <conditionalFormatting sqref="M74:M79">
    <cfRule type="iconSet" priority="15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4:M86">
    <cfRule type="iconSet" priority="14">
      <iconSet iconSet="4TrafficLights">
        <cfvo type="percent" val="0"/>
        <cfvo type="num" val="1"/>
        <cfvo type="num" val="3"/>
        <cfvo type="num" val="4"/>
      </iconSet>
    </cfRule>
  </conditionalFormatting>
  <conditionalFormatting sqref="M89:M95">
    <cfRule type="iconSet" priority="13">
      <iconSet iconSet="4TrafficLights">
        <cfvo type="percent" val="0"/>
        <cfvo type="num" val="1"/>
        <cfvo type="num" val="3"/>
        <cfvo type="num" val="4"/>
      </iconSet>
    </cfRule>
  </conditionalFormatting>
  <conditionalFormatting sqref="M98:M99">
    <cfRule type="iconSet" priority="12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02:M111">
    <cfRule type="iconSet" priority="11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14:M117">
    <cfRule type="iconSet" priority="10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2:M125">
    <cfRule type="iconSet" priority="9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28:M131">
    <cfRule type="iconSet" priority="8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4:M136">
    <cfRule type="iconSet" priority="7">
      <iconSet iconSet="4TrafficLights">
        <cfvo type="percent" val="0"/>
        <cfvo type="num" val="1"/>
        <cfvo type="num" val="3"/>
        <cfvo type="num" val="4"/>
      </iconSet>
    </cfRule>
  </conditionalFormatting>
  <conditionalFormatting sqref="M139:M141">
    <cfRule type="iconSet" priority="6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2:D125">
    <cfRule type="iconSet" priority="5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28:D131">
    <cfRule type="iconSet" priority="4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3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4:D136">
    <cfRule type="iconSet" priority="2">
      <iconSet iconSet="4TrafficLights">
        <cfvo type="percent" val="0"/>
        <cfvo type="num" val="1"/>
        <cfvo type="num" val="3"/>
        <cfvo type="num" val="4"/>
      </iconSet>
    </cfRule>
  </conditionalFormatting>
  <conditionalFormatting sqref="D139:D141">
    <cfRule type="iconSet" priority="1">
      <iconSet iconSet="4TrafficLights">
        <cfvo type="percent" val="0"/>
        <cfvo type="num" val="1"/>
        <cfvo type="num" val="3"/>
        <cfvo type="num" val="4"/>
      </iconSet>
    </cfRule>
  </conditionalFormatting>
  <dataValidations count="1">
    <dataValidation type="list" allowBlank="1" showInputMessage="1" showErrorMessage="1" sqref="J134:J136 D134:D136 J102:J111 J98:J99 J89:J95 J84:J86 D84:D86 D62:D65 D128:D131 G84:G86 D98:D99 G89:G95 M128:M131 G98:G99 D114:D117 G102:G111 G74:G79 G47:G50 G36:G44 G30:G33 G20:G27 G13:G17 G7:G10 J7:J10 D13:D17 D7:D10 J20:J27 J30:J33 D20:D27 J36:J44 D30:D33 J47:J50 D36:D44 D47:D50 G68:G71 J13:J17 D74:D79 J62:J65 D68:D71 D55:D59 G62:G65 G55:G59 J55:J59 J68:J71 J74:J79 G114:G117 G134:G136 G128:G131 D102:D111 G122:G125 D122:D125 J114:J117 D89:D95 J139:J141 G139:G141 J122:J125 J128:J131 M134:M136 M102:M111 M98:M99 M89:M95 M84:M86 M7:M10 M20:M27 M30:M33 M36:M44 M47:M50 M13:M17 M62:M65 M55:M59 M68:M71 M74:M79 M114:M117 M139:M141 M122:M125 D139:D141">
      <formula1>$Q$2:$Q$5</formula1>
    </dataValidation>
  </dataValidations>
  <hyperlinks>
    <hyperlink ref="B65532" r:id="rId1"/>
    <hyperlink ref="B65531" r:id="rId2"/>
  </hyperlinks>
  <pageMargins left="0.70866141732283472" right="0.70866141732283472" top="0.74803149606299213" bottom="0.74803149606299213" header="0.31496062992125984" footer="0.31496062992125984"/>
  <pageSetup paperSize="14" scale="70" orientation="landscape" r:id="rId3"/>
  <drawing r:id="rId4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1:AS65497"/>
  <sheetViews>
    <sheetView showGridLines="0" topLeftCell="A26" zoomScale="80" zoomScaleNormal="80" workbookViewId="0">
      <selection activeCell="B32" sqref="B32:U32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97" t="s">
        <v>40</v>
      </c>
      <c r="C2" s="296" t="s">
        <v>41</v>
      </c>
      <c r="D2" s="296"/>
      <c r="E2" s="296"/>
      <c r="F2" s="296"/>
      <c r="G2" s="2"/>
      <c r="H2" s="294" t="s">
        <v>42</v>
      </c>
      <c r="I2" s="294"/>
      <c r="J2" s="294"/>
      <c r="K2" s="294"/>
      <c r="L2" s="3"/>
      <c r="M2" s="295" t="s">
        <v>43</v>
      </c>
      <c r="N2" s="295"/>
      <c r="O2" s="295"/>
      <c r="P2" s="295"/>
      <c r="Q2" s="107"/>
      <c r="R2" s="303" t="s">
        <v>44</v>
      </c>
      <c r="S2" s="303"/>
      <c r="T2" s="303"/>
      <c r="U2" s="303"/>
      <c r="V2" s="293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98"/>
      <c r="C3" s="4">
        <v>1</v>
      </c>
      <c r="D3" s="4">
        <v>2</v>
      </c>
      <c r="E3" s="5">
        <v>3</v>
      </c>
      <c r="F3" s="6">
        <v>4</v>
      </c>
      <c r="G3" s="301"/>
      <c r="H3" s="4">
        <v>1</v>
      </c>
      <c r="I3" s="4">
        <v>2</v>
      </c>
      <c r="J3" s="5">
        <v>3</v>
      </c>
      <c r="K3" s="6">
        <v>4</v>
      </c>
      <c r="L3" s="299"/>
      <c r="M3" s="4">
        <v>1</v>
      </c>
      <c r="N3" s="4">
        <v>2</v>
      </c>
      <c r="O3" s="5">
        <v>3</v>
      </c>
      <c r="P3" s="6">
        <v>4</v>
      </c>
      <c r="Q3" s="107"/>
      <c r="R3" s="4">
        <v>1</v>
      </c>
      <c r="S3" s="4">
        <v>2</v>
      </c>
      <c r="T3" s="5">
        <v>3</v>
      </c>
      <c r="U3" s="6">
        <v>4</v>
      </c>
      <c r="V3" s="293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86" t="s">
        <v>48</v>
      </c>
      <c r="C4" s="84" t="e">
        <f>Autoevaluación!R7/SUM(Autoevaluación!R7:R10)</f>
        <v>#DIV/0!</v>
      </c>
      <c r="D4" s="8" t="e">
        <f>Autoevaluación!R8/SUM(Autoevaluación!R7:R10)</f>
        <v>#DIV/0!</v>
      </c>
      <c r="E4" s="8" t="e">
        <f>Autoevaluación!R9/SUM(Autoevaluación!R7:R10)</f>
        <v>#DIV/0!</v>
      </c>
      <c r="F4" s="8" t="e">
        <f>Autoevaluación!R10/SUM(Autoevaluación!R7:R10)</f>
        <v>#DIV/0!</v>
      </c>
      <c r="G4" s="302"/>
      <c r="H4" s="8">
        <f>Autoevaluación!S7/SUM(Autoevaluación!S7:S10)</f>
        <v>0</v>
      </c>
      <c r="I4" s="8">
        <f>Autoevaluación!S8/SUM(Autoevaluación!S7:S10)</f>
        <v>0.25</v>
      </c>
      <c r="J4" s="8">
        <f>Autoevaluación!S9/SUM(Autoevaluación!S7:S10)</f>
        <v>0.75</v>
      </c>
      <c r="K4" s="8">
        <f>Autoevaluación!S10/SUM(Autoevaluación!S7:S10)</f>
        <v>0</v>
      </c>
      <c r="L4" s="300"/>
      <c r="M4" s="8">
        <f>Autoevaluación!T7/SUM(Autoevaluación!T7:T10)</f>
        <v>0</v>
      </c>
      <c r="N4" s="8">
        <f>Autoevaluación!T8/SUM(Autoevaluación!T7:T10)</f>
        <v>0</v>
      </c>
      <c r="O4" s="8">
        <f>Autoevaluación!T9/SUM(Autoevaluación!T7:T10)</f>
        <v>0.5</v>
      </c>
      <c r="P4" s="8">
        <f>Autoevaluación!T10/SUM(Autoevaluación!T7:T10)</f>
        <v>0.5</v>
      </c>
      <c r="Q4" s="105"/>
      <c r="R4" s="8" t="e">
        <f>Autoevaluación!U7/SUM(Autoevaluación!U7:U10)</f>
        <v>#DIV/0!</v>
      </c>
      <c r="S4" s="8" t="e">
        <f>Autoevaluación!U8/SUM(Autoevaluación!U7:U10)</f>
        <v>#DIV/0!</v>
      </c>
      <c r="T4" s="8" t="e">
        <f>Autoevaluación!U9/SUM(Autoevaluación!U7:U10)</f>
        <v>#DIV/0!</v>
      </c>
      <c r="U4" s="8" t="e">
        <f>Autoevaluación!U10/SUM(Autoevaluación!U7:U10)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86" t="s">
        <v>53</v>
      </c>
      <c r="C5" s="84" t="e">
        <f>Autoevaluación!R13/SUM(Autoevaluación!R13:R16)</f>
        <v>#DIV/0!</v>
      </c>
      <c r="D5" s="8" t="e">
        <f>Autoevaluación!R14/SUM(Autoevaluación!R13:R16)</f>
        <v>#DIV/0!</v>
      </c>
      <c r="E5" s="8" t="e">
        <f>Autoevaluación!R15/SUM(Autoevaluación!R13:R16)</f>
        <v>#DIV/0!</v>
      </c>
      <c r="F5" s="8" t="e">
        <f>Autoevaluación!R16/SUM(Autoevaluación!R13:R16)</f>
        <v>#DIV/0!</v>
      </c>
      <c r="G5" s="302"/>
      <c r="H5" s="8">
        <f>Autoevaluación!S13/SUM(Autoevaluación!S13:S16)</f>
        <v>0</v>
      </c>
      <c r="I5" s="8">
        <f>Autoevaluación!S14/SUM(Autoevaluación!S13:S16)</f>
        <v>0.4</v>
      </c>
      <c r="J5" s="8">
        <f>Autoevaluación!S15/SUM(Autoevaluación!S13:S16)</f>
        <v>0.6</v>
      </c>
      <c r="K5" s="8">
        <f>Autoevaluación!S16/SUM(Autoevaluación!S13:S16)</f>
        <v>0</v>
      </c>
      <c r="L5" s="300"/>
      <c r="M5" s="8">
        <f>Autoevaluación!T13/SUM(Autoevaluación!T13:T16)</f>
        <v>0</v>
      </c>
      <c r="N5" s="8">
        <f>Autoevaluación!T14/SUM(Autoevaluación!T13:T16)</f>
        <v>0</v>
      </c>
      <c r="O5" s="8">
        <f>Autoevaluación!T15/SUM(Autoevaluación!T13:T16)</f>
        <v>0.4</v>
      </c>
      <c r="P5" s="8">
        <f>Autoevaluación!T16/SUM(Autoevaluación!T13:T16)</f>
        <v>0.6</v>
      </c>
      <c r="Q5" s="105"/>
      <c r="R5" s="8" t="e">
        <f>Autoevaluación!U13/SUM(Autoevaluación!U13:U16)</f>
        <v>#DIV/0!</v>
      </c>
      <c r="S5" s="8" t="e">
        <f>Autoevaluación!U14/SUM(Autoevaluación!U13:U16)</f>
        <v>#DIV/0!</v>
      </c>
      <c r="T5" s="8" t="e">
        <f>Autoevaluación!U15/SUM(Autoevaluación!U13:U16)</f>
        <v>#DIV/0!</v>
      </c>
      <c r="U5" s="8" t="e">
        <f>Autoevaluación!U16/SUM(Autoevaluación!U13:U16)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86" t="s">
        <v>59</v>
      </c>
      <c r="C6" s="84" t="e">
        <f>Autoevaluación!R20/SUM(Autoevaluación!R20:R23)</f>
        <v>#DIV/0!</v>
      </c>
      <c r="D6" s="8" t="e">
        <f>Autoevaluación!R21/SUM(Autoevaluación!R20:R23)</f>
        <v>#DIV/0!</v>
      </c>
      <c r="E6" s="8" t="e">
        <f>Autoevaluación!R22/SUM(Autoevaluación!R20:R23)</f>
        <v>#DIV/0!</v>
      </c>
      <c r="F6" s="8" t="e">
        <f>Autoevaluación!R23/SUM(Autoevaluación!R20:R23)</f>
        <v>#DIV/0!</v>
      </c>
      <c r="G6" s="302"/>
      <c r="H6" s="8">
        <f>Autoevaluación!S20/SUM(Autoevaluación!S20:S23)</f>
        <v>0</v>
      </c>
      <c r="I6" s="8">
        <f>Autoevaluación!S21/SUM(Autoevaluación!S20:S23)</f>
        <v>0.125</v>
      </c>
      <c r="J6" s="8">
        <f>Autoevaluación!S20/SUM(Autoevaluación!S20:S23)</f>
        <v>0</v>
      </c>
      <c r="K6" s="8">
        <f>Autoevaluación!S23/SUM(Autoevaluación!S20:S23)</f>
        <v>0</v>
      </c>
      <c r="L6" s="300"/>
      <c r="M6" s="8">
        <f>Autoevaluación!T20/SUM(Autoevaluación!T20:T23)</f>
        <v>0</v>
      </c>
      <c r="N6" s="8">
        <f>Autoevaluación!T21/SUM(Autoevaluación!T20:T23)</f>
        <v>0</v>
      </c>
      <c r="O6" s="8">
        <f>Autoevaluación!T22/SUM(Autoevaluación!T20:T23)</f>
        <v>1</v>
      </c>
      <c r="P6" s="8">
        <f>Autoevaluación!T23/SUM(Autoevaluación!T20:T23)</f>
        <v>0</v>
      </c>
      <c r="Q6" s="105"/>
      <c r="R6" s="8" t="e">
        <f>Autoevaluación!U20/SUM(Autoevaluación!U20:U23)</f>
        <v>#DIV/0!</v>
      </c>
      <c r="S6" s="8" t="e">
        <f>Autoevaluación!U21/SUM(Autoevaluación!U20:U23)</f>
        <v>#DIV/0!</v>
      </c>
      <c r="T6" s="8" t="e">
        <f>Autoevaluación!U22/SUM(Autoevaluación!U20:U23)</f>
        <v>#DIV/0!</v>
      </c>
      <c r="U6" s="8" t="e">
        <f>Autoevaluación!U23/SUM(Autoevaluación!U20:U23)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86" t="s">
        <v>68</v>
      </c>
      <c r="C7" s="84" t="e">
        <f>Autoevaluación!R30/SUM(Autoevaluación!R30:R33)</f>
        <v>#DIV/0!</v>
      </c>
      <c r="D7" s="8" t="e">
        <f>Autoevaluación!R31/SUM(Autoevaluación!R30:R33)</f>
        <v>#DIV/0!</v>
      </c>
      <c r="E7" s="8" t="e">
        <f>Autoevaluación!R32/SUM(Autoevaluación!R30:R33)</f>
        <v>#DIV/0!</v>
      </c>
      <c r="F7" s="8" t="e">
        <f>Autoevaluación!R33/SUM(Autoevaluación!R30:R33)</f>
        <v>#DIV/0!</v>
      </c>
      <c r="G7" s="302"/>
      <c r="H7" s="8">
        <f>Autoevaluación!S30/SUM(Autoevaluación!S30:S33)</f>
        <v>0</v>
      </c>
      <c r="I7" s="8">
        <f>Autoevaluación!S31/SUM(Autoevaluación!S30:S33)</f>
        <v>0</v>
      </c>
      <c r="J7" s="8">
        <f>Autoevaluación!S32/SUM(Autoevaluación!S30:S33)</f>
        <v>1</v>
      </c>
      <c r="K7" s="8">
        <f>Autoevaluación!S33/SUM(Autoevaluación!S30:S33)</f>
        <v>0</v>
      </c>
      <c r="L7" s="300"/>
      <c r="M7" s="8">
        <f>Autoevaluación!T30/SUM(Autoevaluación!T30:T33)</f>
        <v>0</v>
      </c>
      <c r="N7" s="8">
        <f>Autoevaluación!T31/SUM(Autoevaluación!T30:T33)</f>
        <v>0</v>
      </c>
      <c r="O7" s="8">
        <f>Autoevaluación!T32/SUM(Autoevaluación!T30:T33)</f>
        <v>0</v>
      </c>
      <c r="P7" s="8">
        <f>Autoevaluación!T33/SUM(Autoevaluación!T30:T33)</f>
        <v>1</v>
      </c>
      <c r="Q7" s="105"/>
      <c r="R7" s="8" t="e">
        <f>Autoevaluación!U30/SUM(Autoevaluación!U30:U33)</f>
        <v>#DIV/0!</v>
      </c>
      <c r="S7" s="8" t="e">
        <f>Autoevaluación!U31/SUM(Autoevaluación!U30:U33)</f>
        <v>#DIV/0!</v>
      </c>
      <c r="T7" s="8" t="e">
        <f>Autoevaluación!U32/SUM(Autoevaluación!U30:U33)</f>
        <v>#DIV/0!</v>
      </c>
      <c r="U7" s="8" t="e">
        <f>Autoevaluación!U33/SUM(Autoevaluación!U30:U33)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thickBot="1" x14ac:dyDescent="0.25">
      <c r="B8" s="86" t="s">
        <v>73</v>
      </c>
      <c r="C8" s="84" t="e">
        <f>Autoevaluación!R36/SUM(Autoevaluación!R36:R39)</f>
        <v>#DIV/0!</v>
      </c>
      <c r="D8" s="8" t="e">
        <f>Autoevaluación!R37/SUM(Autoevaluación!R36:R39)</f>
        <v>#DIV/0!</v>
      </c>
      <c r="E8" s="8" t="e">
        <f>Autoevaluación!R38/SUM(Autoevaluación!R36:R39)</f>
        <v>#DIV/0!</v>
      </c>
      <c r="F8" s="8" t="e">
        <f>Autoevaluación!R39/SUM(Autoevaluación!R36:R39)</f>
        <v>#DIV/0!</v>
      </c>
      <c r="G8" s="302"/>
      <c r="H8" s="8">
        <f>Autoevaluación!S36/SUM(Autoevaluación!S36:S39)</f>
        <v>0</v>
      </c>
      <c r="I8" s="8">
        <f>Autoevaluación!S37/SUM(Autoevaluación!S36:S39)</f>
        <v>0</v>
      </c>
      <c r="J8" s="8">
        <f>Autoevaluación!S38/SUM(Autoevaluación!S36:S39)</f>
        <v>0.44444444444444442</v>
      </c>
      <c r="K8" s="8">
        <f>Autoevaluación!S39/SUM(Autoevaluación!S36:S39)</f>
        <v>0.55555555555555558</v>
      </c>
      <c r="L8" s="300"/>
      <c r="M8" s="8">
        <f>Autoevaluación!T36/SUM(Autoevaluación!T36:T39)</f>
        <v>0</v>
      </c>
      <c r="N8" s="8">
        <f>Autoevaluación!T37/SUM(Autoevaluación!T36:T39)</f>
        <v>0</v>
      </c>
      <c r="O8" s="8">
        <f>Autoevaluación!T38/SUM(Autoevaluación!T36:T39)</f>
        <v>0.44444444444444442</v>
      </c>
      <c r="P8" s="8">
        <f>Autoevaluación!T39/SUM(Autoevaluación!T36:T39)</f>
        <v>0.55555555555555558</v>
      </c>
      <c r="Q8" s="105"/>
      <c r="R8" s="8" t="e">
        <f>Autoevaluación!U36/SUM(Autoevaluación!U36:U39)</f>
        <v>#DIV/0!</v>
      </c>
      <c r="S8" s="8" t="e">
        <f>Autoevaluación!U37/SUM(Autoevaluación!U36:U39)</f>
        <v>#DIV/0!</v>
      </c>
      <c r="T8" s="8" t="e">
        <f>Autoevaluación!U38/SUM(Autoevaluación!U36:U39)</f>
        <v>#DIV/0!</v>
      </c>
      <c r="U8" s="8" t="e">
        <f>Autoevaluación!U39/SUM(Autoevaluación!U36:U39)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thickTop="1" thickBot="1" x14ac:dyDescent="0.25">
      <c r="B9" s="86" t="s">
        <v>83</v>
      </c>
      <c r="C9" s="84" t="e">
        <f>Autoevaluación!R47/SUM(Autoevaluación!R47:R50)</f>
        <v>#DIV/0!</v>
      </c>
      <c r="D9" s="8" t="e">
        <f>Autoevaluación!R48/SUM(Autoevaluación!R47:R50)</f>
        <v>#DIV/0!</v>
      </c>
      <c r="E9" s="8" t="e">
        <f>Autoevaluación!R49/SUM(Autoevaluación!R47:R50)</f>
        <v>#DIV/0!</v>
      </c>
      <c r="F9" s="8" t="e">
        <f>Autoevaluación!R50/SUM(Autoevaluación!R47:R50)</f>
        <v>#DIV/0!</v>
      </c>
      <c r="G9" s="302"/>
      <c r="H9" s="8">
        <f>Autoevaluación!S47/SUM(Autoevaluación!S47:S50)</f>
        <v>0</v>
      </c>
      <c r="I9" s="8">
        <f>Autoevaluación!S48/SUM(Autoevaluación!S47:S50)</f>
        <v>0.5</v>
      </c>
      <c r="J9" s="8">
        <f>Autoevaluación!S49/SUM(Autoevaluación!S47:S50)</f>
        <v>0.5</v>
      </c>
      <c r="K9" s="8">
        <f>Autoevaluación!S50/SUM(Autoevaluación!S47:S50)</f>
        <v>0</v>
      </c>
      <c r="L9" s="300"/>
      <c r="M9" s="8">
        <f>Autoevaluación!T47/SUM(Autoevaluación!T47:T50)</f>
        <v>0</v>
      </c>
      <c r="N9" s="8">
        <f>Autoevaluación!T48/SUM(Autoevaluación!T47:T50)</f>
        <v>0</v>
      </c>
      <c r="O9" s="8">
        <f>Autoevaluación!T49/SUM(Autoevaluación!T47:T50)</f>
        <v>1</v>
      </c>
      <c r="P9" s="8">
        <f>Autoevaluación!T50/SUM(Autoevaluación!T47:T50)</f>
        <v>0</v>
      </c>
      <c r="Q9" s="105"/>
      <c r="R9" s="8" t="e">
        <f>Autoevaluación!U47/SUM(Autoevaluación!U47:U50)</f>
        <v>#DIV/0!</v>
      </c>
      <c r="S9" s="8" t="e">
        <f>Autoevaluación!U48/SUM(Autoevaluación!U47:U50)</f>
        <v>#DIV/0!</v>
      </c>
      <c r="T9" s="8" t="e">
        <f>Autoevaluación!U49/SUM(Autoevaluación!U47:U50)</f>
        <v>#DIV/0!</v>
      </c>
      <c r="U9" s="8" t="e">
        <f>Autoevaluación!U50/SUM(Autoevaluación!U47:U50)</f>
        <v>#DIV/0!</v>
      </c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thickTop="1" x14ac:dyDescent="0.2">
      <c r="B10" s="85" t="s">
        <v>164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>
        <f>AVERAGE(H4:H9)</f>
        <v>0</v>
      </c>
      <c r="I10" s="13">
        <f>AVERAGE(I4:I9)</f>
        <v>0.21249999999999999</v>
      </c>
      <c r="J10" s="13">
        <f>AVERAGE(J4:J9)</f>
        <v>0.54907407407407405</v>
      </c>
      <c r="K10" s="13">
        <f>AVERAGE(K4:K9)</f>
        <v>9.2592592592592601E-2</v>
      </c>
      <c r="L10" s="10"/>
      <c r="M10" s="13">
        <f>AVERAGE(M4:M9)</f>
        <v>0</v>
      </c>
      <c r="N10" s="13">
        <f>AVERAGE(N4:N9)</f>
        <v>0</v>
      </c>
      <c r="O10" s="13">
        <f>AVERAGE(O4:O9)</f>
        <v>0.55740740740740735</v>
      </c>
      <c r="P10" s="13">
        <f>AVERAGE(P4:P9)</f>
        <v>0.44259259259259265</v>
      </c>
      <c r="Q10" s="106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88">
        <v>2015</v>
      </c>
      <c r="C12" s="289"/>
      <c r="D12" s="289"/>
      <c r="E12" s="289"/>
      <c r="F12" s="289"/>
      <c r="G12" s="289"/>
      <c r="H12" s="289"/>
      <c r="I12" s="289"/>
      <c r="J12" s="289"/>
      <c r="K12" s="289"/>
      <c r="L12" s="289"/>
      <c r="M12" s="289"/>
      <c r="N12" s="289"/>
      <c r="O12" s="289"/>
      <c r="P12" s="289"/>
      <c r="Q12" s="289"/>
      <c r="R12" s="289"/>
      <c r="S12" s="289"/>
      <c r="T12" s="289"/>
      <c r="U12" s="290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291" t="s">
        <v>165</v>
      </c>
      <c r="C13" s="292"/>
      <c r="D13" s="292"/>
      <c r="E13" s="292"/>
      <c r="F13" s="292"/>
      <c r="G13" s="292"/>
      <c r="H13" s="292"/>
      <c r="I13" s="292"/>
      <c r="J13" s="292"/>
      <c r="K13" s="292"/>
      <c r="L13" s="292"/>
      <c r="M13" s="292"/>
      <c r="N13" s="292"/>
      <c r="O13" s="292"/>
      <c r="P13" s="292"/>
      <c r="Q13" s="292"/>
      <c r="R13" s="292"/>
      <c r="S13" s="292"/>
      <c r="T13" s="292"/>
      <c r="U13" s="292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282" t="s">
        <v>166</v>
      </c>
      <c r="C16" s="283"/>
      <c r="D16" s="283"/>
      <c r="E16" s="283"/>
      <c r="F16" s="283"/>
      <c r="G16" s="283"/>
      <c r="H16" s="283"/>
      <c r="I16" s="283"/>
      <c r="J16" s="283"/>
      <c r="K16" s="283"/>
      <c r="L16" s="283"/>
      <c r="M16" s="283"/>
      <c r="N16" s="283"/>
      <c r="O16" s="283"/>
      <c r="P16" s="283"/>
      <c r="Q16" s="283"/>
      <c r="R16" s="283"/>
      <c r="S16" s="283"/>
      <c r="T16" s="283"/>
      <c r="U16" s="283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86">
        <v>2016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165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77" t="s">
        <v>397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5" customFormat="1" ht="24.95" customHeight="1" x14ac:dyDescent="0.25">
      <c r="B25" s="282" t="s">
        <v>166</v>
      </c>
      <c r="C25" s="283"/>
      <c r="D25" s="283"/>
      <c r="E25" s="283"/>
      <c r="F25" s="283"/>
      <c r="G25" s="283"/>
      <c r="H25" s="283"/>
      <c r="I25" s="283"/>
      <c r="J25" s="283"/>
      <c r="K25" s="283"/>
      <c r="L25" s="283"/>
      <c r="M25" s="283"/>
      <c r="N25" s="283"/>
      <c r="O25" s="283"/>
      <c r="P25" s="283"/>
      <c r="Q25" s="283"/>
      <c r="R25" s="283"/>
      <c r="S25" s="283"/>
      <c r="T25" s="283"/>
      <c r="U25" s="283"/>
    </row>
    <row r="26" spans="2:21" ht="60" customHeight="1" x14ac:dyDescent="0.2">
      <c r="B26" s="277" t="s">
        <v>398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284">
        <v>2017</v>
      </c>
      <c r="C30" s="285"/>
      <c r="D30" s="285"/>
      <c r="E30" s="285"/>
      <c r="F30" s="285"/>
      <c r="G30" s="285"/>
      <c r="H30" s="285"/>
      <c r="I30" s="285"/>
      <c r="J30" s="285"/>
      <c r="K30" s="285"/>
      <c r="L30" s="285"/>
      <c r="M30" s="285"/>
      <c r="N30" s="285"/>
      <c r="O30" s="285"/>
      <c r="P30" s="285"/>
      <c r="Q30" s="285"/>
      <c r="R30" s="285"/>
      <c r="S30" s="285"/>
      <c r="T30" s="285"/>
      <c r="U30" s="285"/>
    </row>
    <row r="31" spans="2:21" ht="24.95" customHeight="1" x14ac:dyDescent="0.2">
      <c r="B31" s="280" t="s">
        <v>165</v>
      </c>
      <c r="C31" s="281"/>
      <c r="D31" s="281"/>
      <c r="E31" s="281"/>
      <c r="F31" s="281"/>
      <c r="G31" s="281"/>
      <c r="H31" s="281"/>
      <c r="I31" s="281"/>
      <c r="J31" s="281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</row>
    <row r="32" spans="2:21" ht="60" customHeight="1" x14ac:dyDescent="0.2">
      <c r="B32" s="277" t="s">
        <v>498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5" customFormat="1" ht="24.95" customHeight="1" x14ac:dyDescent="0.25">
      <c r="B34" s="282" t="s">
        <v>166</v>
      </c>
      <c r="C34" s="283"/>
      <c r="D34" s="283"/>
      <c r="E34" s="283"/>
      <c r="F34" s="283"/>
      <c r="G34" s="283"/>
      <c r="H34" s="283"/>
      <c r="I34" s="283"/>
      <c r="J34" s="283"/>
      <c r="K34" s="283"/>
      <c r="L34" s="283"/>
      <c r="M34" s="283"/>
      <c r="N34" s="283"/>
      <c r="O34" s="283"/>
      <c r="P34" s="283"/>
      <c r="Q34" s="283"/>
      <c r="R34" s="283"/>
      <c r="S34" s="283"/>
      <c r="T34" s="283"/>
      <c r="U34" s="283"/>
    </row>
    <row r="35" spans="2:21" ht="60" customHeight="1" x14ac:dyDescent="0.2">
      <c r="B35" s="277" t="s">
        <v>497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 x14ac:dyDescent="0.2">
      <c r="B39" s="278">
        <v>2018</v>
      </c>
      <c r="C39" s="279"/>
      <c r="D39" s="279"/>
      <c r="E39" s="279"/>
      <c r="F39" s="279"/>
      <c r="G39" s="279"/>
      <c r="H39" s="279"/>
      <c r="I39" s="279"/>
      <c r="J39" s="279"/>
      <c r="K39" s="279"/>
      <c r="L39" s="279"/>
      <c r="M39" s="279"/>
      <c r="N39" s="279"/>
      <c r="O39" s="279"/>
      <c r="P39" s="279"/>
      <c r="Q39" s="279"/>
      <c r="R39" s="279"/>
      <c r="S39" s="279"/>
      <c r="T39" s="279"/>
      <c r="U39" s="279"/>
    </row>
    <row r="40" spans="2:21" ht="19.5" x14ac:dyDescent="0.2">
      <c r="B40" s="280" t="s">
        <v>165</v>
      </c>
      <c r="C40" s="281"/>
      <c r="D40" s="281"/>
      <c r="E40" s="281"/>
      <c r="F40" s="281"/>
      <c r="G40" s="281"/>
      <c r="H40" s="281"/>
      <c r="I40" s="281"/>
      <c r="J40" s="281"/>
      <c r="K40" s="281"/>
      <c r="L40" s="281"/>
      <c r="M40" s="281"/>
      <c r="N40" s="281"/>
      <c r="O40" s="281"/>
      <c r="P40" s="281"/>
      <c r="Q40" s="281"/>
      <c r="R40" s="281"/>
      <c r="S40" s="281"/>
      <c r="T40" s="281"/>
      <c r="U40" s="281"/>
    </row>
    <row r="41" spans="2:21" ht="60.75" customHeight="1" x14ac:dyDescent="0.2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60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 x14ac:dyDescent="0.2">
      <c r="B43" s="282" t="s">
        <v>166</v>
      </c>
      <c r="C43" s="283"/>
      <c r="D43" s="283"/>
      <c r="E43" s="283"/>
      <c r="F43" s="283"/>
      <c r="G43" s="283"/>
      <c r="H43" s="283"/>
      <c r="I43" s="283"/>
      <c r="J43" s="283"/>
      <c r="K43" s="283"/>
      <c r="L43" s="283"/>
      <c r="M43" s="283"/>
      <c r="N43" s="283"/>
      <c r="O43" s="283"/>
      <c r="P43" s="283"/>
      <c r="Q43" s="283"/>
      <c r="R43" s="283"/>
      <c r="S43" s="283"/>
      <c r="T43" s="283"/>
      <c r="U43" s="283"/>
    </row>
    <row r="44" spans="2:21" ht="45.75" customHeight="1" x14ac:dyDescent="0.2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48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6.2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 x14ac:dyDescent="0.2">
      <c r="B65495" s="11" t="s">
        <v>34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35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36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H2:K2"/>
    <mergeCell ref="M2:P2"/>
    <mergeCell ref="C2:F2"/>
    <mergeCell ref="B2:B3"/>
    <mergeCell ref="L3:L9"/>
    <mergeCell ref="G3:G9"/>
    <mergeCell ref="R2:U2"/>
    <mergeCell ref="B12:U12"/>
    <mergeCell ref="B13:U13"/>
    <mergeCell ref="B14:U14"/>
    <mergeCell ref="B15:U15"/>
    <mergeCell ref="B16:U16"/>
    <mergeCell ref="B17:U17"/>
    <mergeCell ref="B27:U27"/>
    <mergeCell ref="B28:U28"/>
    <mergeCell ref="B32:U32"/>
    <mergeCell ref="B33:U33"/>
    <mergeCell ref="B25:U25"/>
    <mergeCell ref="B26:U26"/>
    <mergeCell ref="B18:U18"/>
    <mergeCell ref="B19:U19"/>
    <mergeCell ref="B21:U21"/>
    <mergeCell ref="B22:U22"/>
    <mergeCell ref="B23:U23"/>
    <mergeCell ref="B24:U24"/>
    <mergeCell ref="B34:U34"/>
    <mergeCell ref="B35:U35"/>
    <mergeCell ref="B30:U30"/>
    <mergeCell ref="B31:U31"/>
    <mergeCell ref="B36:U36"/>
    <mergeCell ref="B37:U37"/>
    <mergeCell ref="B45:U45"/>
    <mergeCell ref="B46:U46"/>
    <mergeCell ref="B39:U39"/>
    <mergeCell ref="B40:U40"/>
    <mergeCell ref="B41:U41"/>
    <mergeCell ref="B42:U42"/>
    <mergeCell ref="B43:U43"/>
    <mergeCell ref="B44:U44"/>
  </mergeCells>
  <phoneticPr fontId="2" type="noConversion"/>
  <hyperlinks>
    <hyperlink ref="B65497" r:id="rId1"/>
    <hyperlink ref="B65496" r:id="rId2"/>
    <hyperlink ref="B4" location="Autoevaluación!A6" tooltip="Ir a autoevaluación" display="Direccionamiento Estratégico"/>
    <hyperlink ref="B5" location="Autoevaluación!A12" tooltip="|Ir a autoevaluacion" display="Gestión Estratégica"/>
    <hyperlink ref="B6" location="Autoevaluación!A19" tooltip="Ir a autoevaluacion" display="Gobierno Escolar"/>
    <hyperlink ref="B7" location="Autoevaluación!A29" tooltip="Ir a autoevaluacion" display="Cultura Institucional"/>
    <hyperlink ref="B8" location="Autoevaluación!A35" tooltip="Ir a autoevaluacion" display="Clima Escolar"/>
    <hyperlink ref="B9" location="Autoevaluación!A46" tooltip="Ir a autoevaluacion" display="Relaciones Con El Entorno"/>
  </hyperlinks>
  <pageMargins left="0.7" right="0.7" top="0.75" bottom="0.75" header="0.3" footer="0.3"/>
  <pageSetup orientation="portrait" verticalDpi="4294967293" r:id="rId3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B1:AS65497"/>
  <sheetViews>
    <sheetView showGridLines="0" tabSelected="1" topLeftCell="G1" zoomScale="70" zoomScaleNormal="70" workbookViewId="0">
      <selection activeCell="B35" sqref="B35:U35"/>
    </sheetView>
  </sheetViews>
  <sheetFormatPr baseColWidth="10" defaultColWidth="11.42578125" defaultRowHeight="15" x14ac:dyDescent="0.2"/>
  <cols>
    <col min="1" max="1" width="1.42578125" style="1" customWidth="1"/>
    <col min="2" max="2" width="34.710937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8554687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5" ht="6" customHeight="1" x14ac:dyDescent="0.2"/>
    <row r="2" spans="2:45" ht="22.5" customHeight="1" x14ac:dyDescent="0.2">
      <c r="B2" s="297" t="s">
        <v>167</v>
      </c>
      <c r="C2" s="296" t="s">
        <v>41</v>
      </c>
      <c r="D2" s="296"/>
      <c r="E2" s="296"/>
      <c r="F2" s="296"/>
      <c r="G2" s="2"/>
      <c r="H2" s="294" t="s">
        <v>42</v>
      </c>
      <c r="I2" s="294"/>
      <c r="J2" s="294"/>
      <c r="K2" s="294"/>
      <c r="L2" s="3"/>
      <c r="M2" s="295" t="s">
        <v>43</v>
      </c>
      <c r="N2" s="295"/>
      <c r="O2" s="295"/>
      <c r="P2" s="295"/>
      <c r="Q2" s="109"/>
      <c r="R2" s="303" t="s">
        <v>44</v>
      </c>
      <c r="S2" s="303"/>
      <c r="T2" s="303"/>
      <c r="U2" s="303"/>
      <c r="V2" s="293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  <c r="AO2" s="17"/>
      <c r="AP2" s="17"/>
      <c r="AQ2" s="17"/>
      <c r="AR2" s="17"/>
      <c r="AS2" s="17"/>
    </row>
    <row r="3" spans="2:45" ht="24.75" customHeight="1" thickBot="1" x14ac:dyDescent="0.25">
      <c r="B3" s="298"/>
      <c r="C3" s="4">
        <v>1</v>
      </c>
      <c r="D3" s="4">
        <v>2</v>
      </c>
      <c r="E3" s="5">
        <v>3</v>
      </c>
      <c r="F3" s="6">
        <v>4</v>
      </c>
      <c r="G3" s="301"/>
      <c r="H3" s="4">
        <v>1</v>
      </c>
      <c r="I3" s="4">
        <v>2</v>
      </c>
      <c r="J3" s="5">
        <v>3</v>
      </c>
      <c r="K3" s="6">
        <v>4</v>
      </c>
      <c r="L3" s="299"/>
      <c r="M3" s="4">
        <v>1</v>
      </c>
      <c r="N3" s="4">
        <v>2</v>
      </c>
      <c r="O3" s="5">
        <v>3</v>
      </c>
      <c r="P3" s="6">
        <v>4</v>
      </c>
      <c r="Q3" s="110"/>
      <c r="R3" s="4">
        <v>1</v>
      </c>
      <c r="S3" s="4">
        <v>2</v>
      </c>
      <c r="T3" s="5">
        <v>3</v>
      </c>
      <c r="U3" s="6">
        <v>4</v>
      </c>
      <c r="V3" s="293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  <c r="AO3" s="17"/>
      <c r="AP3" s="17"/>
      <c r="AQ3" s="17"/>
      <c r="AR3" s="17"/>
      <c r="AS3" s="17"/>
    </row>
    <row r="4" spans="2:45" ht="38.1" customHeight="1" thickTop="1" thickBot="1" x14ac:dyDescent="0.25">
      <c r="B4" s="86" t="s">
        <v>168</v>
      </c>
      <c r="C4" s="84" t="e">
        <f>Autoevaluación!R55/SUM(Autoevaluación!R55:R58)</f>
        <v>#DIV/0!</v>
      </c>
      <c r="D4" s="8" t="e">
        <f>Autoevaluación!R56/SUM(Autoevaluación!R55:R58)</f>
        <v>#DIV/0!</v>
      </c>
      <c r="E4" s="8" t="e">
        <f>Autoevaluación!R57/SUM(Autoevaluación!R55:R58)</f>
        <v>#DIV/0!</v>
      </c>
      <c r="F4" s="8" t="e">
        <f>Autoevaluación!R58/SUM(Autoevaluación!R55:R58)</f>
        <v>#DIV/0!</v>
      </c>
      <c r="G4" s="302"/>
      <c r="H4" s="8">
        <f>Autoevaluación!S55/SUM(Autoevaluación!S55:S59)</f>
        <v>0</v>
      </c>
      <c r="I4" s="8">
        <f>Autoevaluación!S56/SUM(Autoevaluación!S55:S58)</f>
        <v>0</v>
      </c>
      <c r="J4" s="8">
        <f>Autoevaluación!S57/SUM(Autoevaluación!S55:S58)</f>
        <v>0.8</v>
      </c>
      <c r="K4" s="8">
        <f>Autoevaluación!S58/SUM(Autoevaluación!S55:S58)</f>
        <v>0.2</v>
      </c>
      <c r="L4" s="300"/>
      <c r="M4" s="8">
        <f>Autoevaluación!T55/SUM(Autoevaluación!T55:T58)</f>
        <v>0</v>
      </c>
      <c r="N4" s="8">
        <f>Autoevaluación!T56/SUM(Autoevaluación!T55:T58)</f>
        <v>0</v>
      </c>
      <c r="O4" s="8">
        <f>Autoevaluación!T57/SUM(Autoevaluación!T55:T58)</f>
        <v>0.6</v>
      </c>
      <c r="P4" s="8">
        <f>Autoevaluación!T58/SUM(Autoevaluación!T55:T58)</f>
        <v>0.4</v>
      </c>
      <c r="Q4" s="105"/>
      <c r="R4" s="8" t="e">
        <f>Autoevaluación!U55/SUM(Autoevaluación!U55:U58)</f>
        <v>#DIV/0!</v>
      </c>
      <c r="S4" s="8" t="e">
        <f>Autoevaluación!U56/SUM(Autoevaluación!U55:U58)</f>
        <v>#DIV/0!</v>
      </c>
      <c r="T4" s="8" t="e">
        <f>Autoevaluación!U57/SUM(Autoevaluación!U55:U58)</f>
        <v>#DIV/0!</v>
      </c>
      <c r="U4" s="8" t="e">
        <f>Autoevaluación!U58/SUM(Autoevaluación!U55:U58)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</row>
    <row r="5" spans="2:45" ht="38.1" customHeight="1" thickTop="1" thickBot="1" x14ac:dyDescent="0.25">
      <c r="B5" s="86" t="s">
        <v>169</v>
      </c>
      <c r="C5" s="84" t="e">
        <f>Autoevaluación!R62/SUM(Autoevaluación!R62:R65)</f>
        <v>#DIV/0!</v>
      </c>
      <c r="D5" s="8" t="e">
        <f>Autoevaluación!R63/SUM(Autoevaluación!R62:R65)</f>
        <v>#DIV/0!</v>
      </c>
      <c r="E5" s="8" t="e">
        <f>Autoevaluación!R64/SUM(Autoevaluación!R62:R65)</f>
        <v>#DIV/0!</v>
      </c>
      <c r="F5" s="8" t="e">
        <f>Autoevaluación!R65/SUM(Autoevaluación!R62:R65)</f>
        <v>#DIV/0!</v>
      </c>
      <c r="G5" s="302"/>
      <c r="H5" s="8">
        <f>Autoevaluación!S62/SUM(Autoevaluación!S62:S65)</f>
        <v>0</v>
      </c>
      <c r="I5" s="8">
        <f>Autoevaluación!S63/SUM(Autoevaluación!S62:S65)</f>
        <v>0</v>
      </c>
      <c r="J5" s="8">
        <f>Autoevaluación!S64/SUM(Autoevaluación!S62:S65)</f>
        <v>0.25</v>
      </c>
      <c r="K5" s="8">
        <f>Autoevaluación!S65/SUM(Autoevaluación!S62:S65)</f>
        <v>0.75</v>
      </c>
      <c r="L5" s="300"/>
      <c r="M5" s="8">
        <f>Autoevaluación!T62/SUM(Autoevaluación!T62:T65)</f>
        <v>0</v>
      </c>
      <c r="N5" s="8">
        <f>Autoevaluación!T63/SUM(Autoevaluación!T62:T65)</f>
        <v>0</v>
      </c>
      <c r="O5" s="8">
        <f>Autoevaluación!T64/SUM(Autoevaluación!T62:T65)</f>
        <v>0</v>
      </c>
      <c r="P5" s="8">
        <f>Autoevaluación!T65/SUM(Autoevaluación!T62:T65)</f>
        <v>1</v>
      </c>
      <c r="Q5" s="105"/>
      <c r="R5" s="8" t="e">
        <f>Autoevaluación!U62/SUM(Autoevaluación!U62:U65)</f>
        <v>#DIV/0!</v>
      </c>
      <c r="S5" s="8" t="e">
        <f>Autoevaluación!U63/SUM(Autoevaluación!U62:U65)</f>
        <v>#DIV/0!</v>
      </c>
      <c r="T5" s="8" t="e">
        <f>Autoevaluación!U64/SUM(Autoevaluación!U62:U65)</f>
        <v>#DIV/0!</v>
      </c>
      <c r="U5" s="8" t="e">
        <f>Autoevaluación!U65/SUM(Autoevaluación!U62:U65)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</row>
    <row r="6" spans="2:45" ht="38.1" customHeight="1" thickTop="1" thickBot="1" x14ac:dyDescent="0.25">
      <c r="B6" s="86" t="s">
        <v>170</v>
      </c>
      <c r="C6" s="84" t="e">
        <f>Autoevaluación!R68/SUM(Autoevaluación!R68:R71)</f>
        <v>#DIV/0!</v>
      </c>
      <c r="D6" s="8" t="e">
        <f>Autoevaluación!R69/SUM(Autoevaluación!R68:R71)</f>
        <v>#DIV/0!</v>
      </c>
      <c r="E6" s="8" t="e">
        <f>Autoevaluación!R70/SUM(Autoevaluación!R68:R71)</f>
        <v>#DIV/0!</v>
      </c>
      <c r="F6" s="8" t="e">
        <f>Autoevaluación!R71/SUM(Autoevaluación!R68:R71)</f>
        <v>#DIV/0!</v>
      </c>
      <c r="G6" s="302"/>
      <c r="H6" s="8">
        <f>Autoevaluación!S68/SUM(Autoevaluación!S68:S71)</f>
        <v>0</v>
      </c>
      <c r="I6" s="8">
        <f>Autoevaluación!S69/SUM(Autoevaluación!S68:S71)</f>
        <v>0</v>
      </c>
      <c r="J6" s="8">
        <f>Autoevaluación!S70/SUM(Autoevaluación!S68:S71)</f>
        <v>1</v>
      </c>
      <c r="K6" s="8">
        <f>Autoevaluación!S71/SUM(Autoevaluación!S68:S71)</f>
        <v>0</v>
      </c>
      <c r="L6" s="300"/>
      <c r="M6" s="8">
        <f>Autoevaluación!T68/SUM(Autoevaluación!T68:T71)</f>
        <v>0</v>
      </c>
      <c r="N6" s="8">
        <f>Autoevaluación!T69/SUM(Autoevaluación!T68:T71)</f>
        <v>0</v>
      </c>
      <c r="O6" s="8">
        <f>Autoevaluación!T70/SUM(Autoevaluación!T68:T71)</f>
        <v>0.25</v>
      </c>
      <c r="P6" s="8">
        <f>Autoevaluación!T71/SUM(Autoevaluación!T68:T71)</f>
        <v>0.75</v>
      </c>
      <c r="Q6" s="105"/>
      <c r="R6" s="8" t="e">
        <f>Autoevaluación!U68/SUM(Autoevaluación!U68:U71)</f>
        <v>#DIV/0!</v>
      </c>
      <c r="S6" s="8" t="e">
        <f>Autoevaluación!U69/SUM(Autoevaluación!U68:U71)</f>
        <v>#DIV/0!</v>
      </c>
      <c r="T6" s="8" t="e">
        <f>Autoevaluación!U70/SUM(Autoevaluación!U68:U71)</f>
        <v>#DIV/0!</v>
      </c>
      <c r="U6" s="8" t="e">
        <f>Autoevaluación!U71/SUM(Autoevaluación!U68:U71)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</row>
    <row r="7" spans="2:45" ht="38.1" customHeight="1" thickTop="1" thickBot="1" x14ac:dyDescent="0.25">
      <c r="B7" s="86" t="s">
        <v>171</v>
      </c>
      <c r="C7" s="84" t="e">
        <f>Autoevaluación!R74/SUM(Autoevaluación!R74:R77)</f>
        <v>#DIV/0!</v>
      </c>
      <c r="D7" s="8" t="e">
        <f>Autoevaluación!R75/SUM(Autoevaluación!R74:R77)</f>
        <v>#DIV/0!</v>
      </c>
      <c r="E7" s="8" t="e">
        <f>Autoevaluación!R76/SUM(Autoevaluación!R74:R77)</f>
        <v>#DIV/0!</v>
      </c>
      <c r="F7" s="8" t="e">
        <f>Autoevaluación!R77/SUM(Autoevaluación!R74:R77)</f>
        <v>#DIV/0!</v>
      </c>
      <c r="G7" s="302"/>
      <c r="H7" s="8">
        <f>Autoevaluación!S74/SUM(Autoevaluación!S74:S77)</f>
        <v>0</v>
      </c>
      <c r="I7" s="8">
        <f>Autoevaluación!S75/SUM(Autoevaluación!S74:S77)</f>
        <v>0</v>
      </c>
      <c r="J7" s="8">
        <f>Autoevaluación!S76/SUM(Autoevaluación!S74:S77)</f>
        <v>0.6</v>
      </c>
      <c r="K7" s="8">
        <f>Autoevaluación!S77/SUM(Autoevaluación!S74:S77)</f>
        <v>0.4</v>
      </c>
      <c r="L7" s="300"/>
      <c r="M7" s="8">
        <f>Autoevaluación!T74/SUM(Autoevaluación!T74:T77)</f>
        <v>0</v>
      </c>
      <c r="N7" s="8">
        <f>Autoevaluación!T75/SUM(Autoevaluación!T74:T77)</f>
        <v>0</v>
      </c>
      <c r="O7" s="8">
        <f>Autoevaluación!T76/SUM(Autoevaluación!T74:T77)</f>
        <v>0.66666666666666663</v>
      </c>
      <c r="P7" s="8">
        <f>Autoevaluación!T77/SUM(Autoevaluación!T74:T77)</f>
        <v>0.33333333333333331</v>
      </c>
      <c r="Q7" s="105"/>
      <c r="R7" s="8" t="e">
        <f>Autoevaluación!U74/SUM(Autoevaluación!U74:U77)</f>
        <v>#DIV/0!</v>
      </c>
      <c r="S7" s="8" t="e">
        <f>Autoevaluación!U75/SUM(Autoevaluación!U74:U77)</f>
        <v>#DIV/0!</v>
      </c>
      <c r="T7" s="8" t="e">
        <f>Autoevaluación!U76/SUM(Autoevaluación!U74:U77)</f>
        <v>#DIV/0!</v>
      </c>
      <c r="U7" s="8" t="e">
        <f>Autoevaluación!U77/SUM(Autoevaluación!U74:U77)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</row>
    <row r="8" spans="2:45" ht="38.1" customHeight="1" thickTop="1" x14ac:dyDescent="0.2">
      <c r="B8" s="87"/>
      <c r="C8" s="8"/>
      <c r="D8" s="8"/>
      <c r="E8" s="8"/>
      <c r="F8" s="8"/>
      <c r="G8" s="302"/>
      <c r="H8" s="8"/>
      <c r="I8" s="8"/>
      <c r="J8" s="8"/>
      <c r="K8" s="8"/>
      <c r="L8" s="300"/>
      <c r="M8" s="8"/>
      <c r="N8" s="8"/>
      <c r="O8" s="8"/>
      <c r="P8" s="8"/>
      <c r="Q8" s="105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</row>
    <row r="9" spans="2:45" ht="38.1" customHeight="1" x14ac:dyDescent="0.2">
      <c r="B9" s="7"/>
      <c r="C9" s="8"/>
      <c r="D9" s="8"/>
      <c r="E9" s="8"/>
      <c r="F9" s="8"/>
      <c r="G9" s="302"/>
      <c r="H9" s="8"/>
      <c r="I9" s="8"/>
      <c r="J9" s="8"/>
      <c r="K9" s="8"/>
      <c r="L9" s="300"/>
      <c r="M9" s="8"/>
      <c r="N9" s="8"/>
      <c r="O9" s="8"/>
      <c r="P9" s="8"/>
      <c r="Q9" s="105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</row>
    <row r="10" spans="2:45" ht="38.1" customHeight="1" x14ac:dyDescent="0.2">
      <c r="B10" s="16" t="s">
        <v>172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>
        <f>AVERAGE(H4:H9)</f>
        <v>0</v>
      </c>
      <c r="I10" s="13">
        <f>AVERAGE(I4:I9)</f>
        <v>0</v>
      </c>
      <c r="J10" s="13">
        <f>AVERAGE(J4:J9)</f>
        <v>0.66249999999999998</v>
      </c>
      <c r="K10" s="13">
        <f>AVERAGE(K4:K9)</f>
        <v>0.33750000000000002</v>
      </c>
      <c r="L10" s="10"/>
      <c r="M10" s="13">
        <f>AVERAGE(M4:M9)</f>
        <v>0</v>
      </c>
      <c r="N10" s="13">
        <f>AVERAGE(N4:N9)</f>
        <v>0</v>
      </c>
      <c r="O10" s="13">
        <f>AVERAGE(O4:O9)</f>
        <v>0.37916666666666665</v>
      </c>
      <c r="P10" s="13">
        <f>AVERAGE(P4:P9)</f>
        <v>0.62083333333333335</v>
      </c>
      <c r="Q10" s="106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</row>
    <row r="11" spans="2:45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  <c r="AO11" s="17"/>
      <c r="AP11" s="17"/>
      <c r="AQ11" s="17"/>
      <c r="AR11" s="17"/>
      <c r="AS11" s="17"/>
    </row>
    <row r="12" spans="2:45" ht="21.95" customHeight="1" x14ac:dyDescent="0.2">
      <c r="B12" s="296" t="s">
        <v>41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</row>
    <row r="13" spans="2:45" ht="24.95" customHeight="1" x14ac:dyDescent="0.2">
      <c r="B13" s="309" t="s">
        <v>165</v>
      </c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09"/>
      <c r="Q13" s="309"/>
      <c r="R13" s="309"/>
      <c r="S13" s="309"/>
      <c r="T13" s="309"/>
      <c r="U13" s="309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</row>
    <row r="14" spans="2:45" ht="60" customHeight="1" x14ac:dyDescent="0.2">
      <c r="B14" s="304"/>
      <c r="C14" s="304"/>
      <c r="D14" s="304"/>
      <c r="E14" s="304"/>
      <c r="F14" s="304"/>
      <c r="G14" s="304"/>
      <c r="H14" s="304"/>
      <c r="I14" s="304"/>
      <c r="J14" s="304"/>
      <c r="K14" s="304"/>
      <c r="L14" s="304"/>
      <c r="M14" s="304"/>
      <c r="N14" s="304"/>
      <c r="O14" s="304"/>
      <c r="P14" s="304"/>
      <c r="Q14" s="304"/>
      <c r="R14" s="304"/>
      <c r="S14" s="304"/>
      <c r="T14" s="304"/>
      <c r="U14" s="304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</row>
    <row r="15" spans="2:45" ht="60" customHeight="1" x14ac:dyDescent="0.2">
      <c r="B15" s="304"/>
      <c r="C15" s="304"/>
      <c r="D15" s="304"/>
      <c r="E15" s="304"/>
      <c r="F15" s="304"/>
      <c r="G15" s="304"/>
      <c r="H15" s="304"/>
      <c r="I15" s="304"/>
      <c r="J15" s="304"/>
      <c r="K15" s="304"/>
      <c r="L15" s="304"/>
      <c r="M15" s="304"/>
      <c r="N15" s="304"/>
      <c r="O15" s="304"/>
      <c r="P15" s="304"/>
      <c r="Q15" s="304"/>
      <c r="R15" s="304"/>
      <c r="S15" s="304"/>
      <c r="T15" s="304"/>
      <c r="U15" s="304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</row>
    <row r="16" spans="2:45" s="15" customFormat="1" ht="24.95" customHeight="1" x14ac:dyDescent="0.25">
      <c r="B16" s="307" t="s">
        <v>166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</row>
    <row r="17" spans="2:21" ht="60" customHeight="1" x14ac:dyDescent="0.2">
      <c r="B17" s="304"/>
      <c r="C17" s="304"/>
      <c r="D17" s="304"/>
      <c r="E17" s="304"/>
      <c r="F17" s="304"/>
      <c r="G17" s="304"/>
      <c r="H17" s="304"/>
      <c r="I17" s="304"/>
      <c r="J17" s="304"/>
      <c r="K17" s="304"/>
      <c r="L17" s="304"/>
      <c r="M17" s="304"/>
      <c r="N17" s="304"/>
      <c r="O17" s="304"/>
      <c r="P17" s="304"/>
      <c r="Q17" s="304"/>
      <c r="R17" s="304"/>
      <c r="S17" s="304"/>
      <c r="T17" s="304"/>
      <c r="U17" s="304"/>
    </row>
    <row r="18" spans="2:21" ht="60" customHeight="1" x14ac:dyDescent="0.2">
      <c r="B18" s="304"/>
      <c r="C18" s="304"/>
      <c r="D18" s="304"/>
      <c r="E18" s="304"/>
      <c r="F18" s="304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04"/>
      <c r="R18" s="304"/>
      <c r="S18" s="304"/>
      <c r="T18" s="304"/>
      <c r="U18" s="304"/>
    </row>
    <row r="19" spans="2:21" ht="60" customHeight="1" x14ac:dyDescent="0.2">
      <c r="B19" s="304"/>
      <c r="C19" s="304"/>
      <c r="D19" s="304"/>
      <c r="E19" s="304"/>
      <c r="F19" s="304"/>
      <c r="G19" s="304"/>
      <c r="H19" s="304"/>
      <c r="I19" s="304"/>
      <c r="J19" s="304"/>
      <c r="K19" s="304"/>
      <c r="L19" s="304"/>
      <c r="M19" s="304"/>
      <c r="N19" s="304"/>
      <c r="O19" s="304"/>
      <c r="P19" s="304"/>
      <c r="Q19" s="304"/>
      <c r="R19" s="304"/>
      <c r="S19" s="304"/>
      <c r="T19" s="304"/>
      <c r="U19" s="304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86" t="s">
        <v>42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165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304" t="s">
        <v>399</v>
      </c>
      <c r="C23" s="304"/>
      <c r="D23" s="304"/>
      <c r="E23" s="304"/>
      <c r="F23" s="304"/>
      <c r="G23" s="304"/>
      <c r="H23" s="304"/>
      <c r="I23" s="304"/>
      <c r="J23" s="304"/>
      <c r="K23" s="304"/>
      <c r="L23" s="304"/>
      <c r="M23" s="304"/>
      <c r="N23" s="304"/>
      <c r="O23" s="304"/>
      <c r="P23" s="304"/>
      <c r="Q23" s="304"/>
      <c r="R23" s="304"/>
      <c r="S23" s="304"/>
      <c r="T23" s="304"/>
      <c r="U23" s="304"/>
    </row>
    <row r="24" spans="2:21" ht="60" customHeight="1" x14ac:dyDescent="0.2">
      <c r="B24" s="304"/>
      <c r="C24" s="304"/>
      <c r="D24" s="304"/>
      <c r="E24" s="304"/>
      <c r="F24" s="304"/>
      <c r="G24" s="304"/>
      <c r="H24" s="304"/>
      <c r="I24" s="304"/>
      <c r="J24" s="304"/>
      <c r="K24" s="304"/>
      <c r="L24" s="304"/>
      <c r="M24" s="304"/>
      <c r="N24" s="304"/>
      <c r="O24" s="304"/>
      <c r="P24" s="304"/>
      <c r="Q24" s="304"/>
      <c r="R24" s="304"/>
      <c r="S24" s="304"/>
      <c r="T24" s="304"/>
      <c r="U24" s="304"/>
    </row>
    <row r="25" spans="2:21" s="15" customFormat="1" ht="24.95" customHeight="1" x14ac:dyDescent="0.25">
      <c r="B25" s="307" t="s">
        <v>166</v>
      </c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</row>
    <row r="26" spans="2:21" ht="60" customHeight="1" x14ac:dyDescent="0.2">
      <c r="B26" s="304" t="s">
        <v>400</v>
      </c>
      <c r="C26" s="304"/>
      <c r="D26" s="304"/>
      <c r="E26" s="304"/>
      <c r="F26" s="304"/>
      <c r="G26" s="304"/>
      <c r="H26" s="304"/>
      <c r="I26" s="304"/>
      <c r="J26" s="304"/>
      <c r="K26" s="304"/>
      <c r="L26" s="304"/>
      <c r="M26" s="304"/>
      <c r="N26" s="304"/>
      <c r="O26" s="304"/>
      <c r="P26" s="304"/>
      <c r="Q26" s="304"/>
      <c r="R26" s="304"/>
      <c r="S26" s="304"/>
      <c r="T26" s="304"/>
      <c r="U26" s="304"/>
    </row>
    <row r="27" spans="2:21" ht="60" customHeight="1" x14ac:dyDescent="0.2">
      <c r="B27" s="304"/>
      <c r="C27" s="304"/>
      <c r="D27" s="304"/>
      <c r="E27" s="304"/>
      <c r="F27" s="304"/>
      <c r="G27" s="304"/>
      <c r="H27" s="304"/>
      <c r="I27" s="304"/>
      <c r="J27" s="304"/>
      <c r="K27" s="304"/>
      <c r="L27" s="304"/>
      <c r="M27" s="304"/>
      <c r="N27" s="304"/>
      <c r="O27" s="304"/>
      <c r="P27" s="304"/>
      <c r="Q27" s="304"/>
      <c r="R27" s="304"/>
      <c r="S27" s="304"/>
      <c r="T27" s="304"/>
      <c r="U27" s="304"/>
    </row>
    <row r="28" spans="2:21" ht="60" customHeight="1" x14ac:dyDescent="0.2">
      <c r="B28" s="304"/>
      <c r="C28" s="304"/>
      <c r="D28" s="304"/>
      <c r="E28" s="304"/>
      <c r="F28" s="304"/>
      <c r="G28" s="304"/>
      <c r="H28" s="304"/>
      <c r="I28" s="304"/>
      <c r="J28" s="304"/>
      <c r="K28" s="304"/>
      <c r="L28" s="304"/>
      <c r="M28" s="304"/>
      <c r="N28" s="304"/>
      <c r="O28" s="304"/>
      <c r="P28" s="304"/>
      <c r="Q28" s="304"/>
      <c r="R28" s="304"/>
      <c r="S28" s="304"/>
      <c r="T28" s="304"/>
      <c r="U28" s="304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8" t="s">
        <v>43</v>
      </c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</row>
    <row r="31" spans="2:21" ht="24.95" customHeight="1" x14ac:dyDescent="0.2">
      <c r="B31" s="305" t="s">
        <v>165</v>
      </c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</row>
    <row r="32" spans="2:21" ht="60" customHeight="1" x14ac:dyDescent="0.2">
      <c r="B32" s="304" t="s">
        <v>499</v>
      </c>
      <c r="C32" s="304"/>
      <c r="D32" s="304"/>
      <c r="E32" s="304"/>
      <c r="F32" s="304"/>
      <c r="G32" s="304"/>
      <c r="H32" s="304"/>
      <c r="I32" s="304"/>
      <c r="J32" s="304"/>
      <c r="K32" s="304"/>
      <c r="L32" s="304"/>
      <c r="M32" s="304"/>
      <c r="N32" s="304"/>
      <c r="O32" s="304"/>
      <c r="P32" s="304"/>
      <c r="Q32" s="304"/>
      <c r="R32" s="304"/>
      <c r="S32" s="304"/>
      <c r="T32" s="304"/>
      <c r="U32" s="304"/>
    </row>
    <row r="33" spans="2:21" ht="60" customHeight="1" x14ac:dyDescent="0.2"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  <c r="N33" s="304"/>
      <c r="O33" s="304"/>
      <c r="P33" s="304"/>
      <c r="Q33" s="304"/>
      <c r="R33" s="304"/>
      <c r="S33" s="304"/>
      <c r="T33" s="304"/>
      <c r="U33" s="304"/>
    </row>
    <row r="34" spans="2:21" s="15" customFormat="1" ht="24.95" customHeight="1" x14ac:dyDescent="0.25">
      <c r="B34" s="307" t="s">
        <v>166</v>
      </c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</row>
    <row r="35" spans="2:21" ht="60" customHeight="1" x14ac:dyDescent="0.2">
      <c r="B35" s="304" t="s">
        <v>500</v>
      </c>
      <c r="C35" s="304"/>
      <c r="D35" s="304"/>
      <c r="E35" s="304"/>
      <c r="F35" s="304"/>
      <c r="G35" s="304"/>
      <c r="H35" s="304"/>
      <c r="I35" s="304"/>
      <c r="J35" s="304"/>
      <c r="K35" s="304"/>
      <c r="L35" s="304"/>
      <c r="M35" s="304"/>
      <c r="N35" s="304"/>
      <c r="O35" s="304"/>
      <c r="P35" s="304"/>
      <c r="Q35" s="304"/>
      <c r="R35" s="304"/>
      <c r="S35" s="304"/>
      <c r="T35" s="304"/>
      <c r="U35" s="304"/>
    </row>
    <row r="36" spans="2:21" ht="60" customHeight="1" x14ac:dyDescent="0.2"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  <c r="N36" s="304"/>
      <c r="O36" s="304"/>
      <c r="P36" s="304"/>
      <c r="Q36" s="304"/>
      <c r="R36" s="304"/>
      <c r="S36" s="304"/>
      <c r="T36" s="304"/>
      <c r="U36" s="304"/>
    </row>
    <row r="37" spans="2:21" ht="60" customHeight="1" x14ac:dyDescent="0.2">
      <c r="B37" s="304"/>
      <c r="C37" s="304"/>
      <c r="D37" s="304"/>
      <c r="E37" s="304"/>
      <c r="F37" s="304"/>
      <c r="G37" s="304"/>
      <c r="H37" s="304"/>
      <c r="I37" s="304"/>
      <c r="J37" s="304"/>
      <c r="K37" s="304"/>
      <c r="L37" s="304"/>
      <c r="M37" s="304"/>
      <c r="N37" s="304"/>
      <c r="O37" s="304"/>
      <c r="P37" s="304"/>
      <c r="Q37" s="304"/>
      <c r="R37" s="304"/>
      <c r="S37" s="304"/>
      <c r="T37" s="304"/>
      <c r="U37" s="304"/>
    </row>
    <row r="39" spans="2:21" x14ac:dyDescent="0.2">
      <c r="B39" s="303" t="s">
        <v>44</v>
      </c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</row>
    <row r="40" spans="2:21" ht="19.5" x14ac:dyDescent="0.2">
      <c r="B40" s="305" t="s">
        <v>165</v>
      </c>
      <c r="C40" s="306"/>
      <c r="D40" s="306"/>
      <c r="E40" s="306"/>
      <c r="F40" s="306"/>
      <c r="G40" s="306"/>
      <c r="H40" s="306"/>
      <c r="I40" s="306"/>
      <c r="J40" s="306"/>
      <c r="K40" s="306"/>
      <c r="L40" s="306"/>
      <c r="M40" s="306"/>
      <c r="N40" s="306"/>
      <c r="O40" s="306"/>
      <c r="P40" s="306"/>
      <c r="Q40" s="306"/>
      <c r="R40" s="306"/>
      <c r="S40" s="306"/>
      <c r="T40" s="306"/>
      <c r="U40" s="306"/>
    </row>
    <row r="41" spans="2:21" ht="51.75" customHeight="1" x14ac:dyDescent="0.2">
      <c r="B41" s="304"/>
      <c r="C41" s="304"/>
      <c r="D41" s="304"/>
      <c r="E41" s="304"/>
      <c r="F41" s="304"/>
      <c r="G41" s="304"/>
      <c r="H41" s="304"/>
      <c r="I41" s="304"/>
      <c r="J41" s="304"/>
      <c r="K41" s="304"/>
      <c r="L41" s="304"/>
      <c r="M41" s="304"/>
      <c r="N41" s="304"/>
      <c r="O41" s="304"/>
      <c r="P41" s="304"/>
      <c r="Q41" s="304"/>
      <c r="R41" s="304"/>
      <c r="S41" s="304"/>
      <c r="T41" s="304"/>
      <c r="U41" s="304"/>
    </row>
    <row r="42" spans="2:21" ht="50.25" customHeight="1" x14ac:dyDescent="0.2">
      <c r="B42" s="304"/>
      <c r="C42" s="304"/>
      <c r="D42" s="304"/>
      <c r="E42" s="304"/>
      <c r="F42" s="304"/>
      <c r="G42" s="304"/>
      <c r="H42" s="304"/>
      <c r="I42" s="304"/>
      <c r="J42" s="304"/>
      <c r="K42" s="304"/>
      <c r="L42" s="304"/>
      <c r="M42" s="304"/>
      <c r="N42" s="304"/>
      <c r="O42" s="304"/>
      <c r="P42" s="304"/>
      <c r="Q42" s="304"/>
      <c r="R42" s="304"/>
      <c r="S42" s="304"/>
      <c r="T42" s="304"/>
      <c r="U42" s="304"/>
    </row>
    <row r="43" spans="2:21" ht="19.5" x14ac:dyDescent="0.2">
      <c r="B43" s="307" t="s">
        <v>166</v>
      </c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</row>
    <row r="44" spans="2:21" ht="69.75" customHeight="1" x14ac:dyDescent="0.2">
      <c r="B44" s="304"/>
      <c r="C44" s="304"/>
      <c r="D44" s="304"/>
      <c r="E44" s="304"/>
      <c r="F44" s="304"/>
      <c r="G44" s="304"/>
      <c r="H44" s="304"/>
      <c r="I44" s="304"/>
      <c r="J44" s="304"/>
      <c r="K44" s="304"/>
      <c r="L44" s="304"/>
      <c r="M44" s="304"/>
      <c r="N44" s="304"/>
      <c r="O44" s="304"/>
      <c r="P44" s="304"/>
      <c r="Q44" s="304"/>
      <c r="R44" s="304"/>
      <c r="S44" s="304"/>
      <c r="T44" s="304"/>
      <c r="U44" s="304"/>
    </row>
    <row r="45" spans="2:21" ht="60" customHeight="1" x14ac:dyDescent="0.2">
      <c r="B45" s="304"/>
      <c r="C45" s="304"/>
      <c r="D45" s="304"/>
      <c r="E45" s="304"/>
      <c r="F45" s="304"/>
      <c r="G45" s="304"/>
      <c r="H45" s="304"/>
      <c r="I45" s="304"/>
      <c r="J45" s="304"/>
      <c r="K45" s="304"/>
      <c r="L45" s="304"/>
      <c r="M45" s="304"/>
      <c r="N45" s="304"/>
      <c r="O45" s="304"/>
      <c r="P45" s="304"/>
      <c r="Q45" s="304"/>
      <c r="R45" s="304"/>
      <c r="S45" s="304"/>
      <c r="T45" s="304"/>
      <c r="U45" s="304"/>
    </row>
    <row r="46" spans="2:21" ht="59.25" customHeight="1" x14ac:dyDescent="0.2">
      <c r="B46" s="304"/>
      <c r="C46" s="304"/>
      <c r="D46" s="304"/>
      <c r="E46" s="304"/>
      <c r="F46" s="304"/>
      <c r="G46" s="304"/>
      <c r="H46" s="304"/>
      <c r="I46" s="304"/>
      <c r="J46" s="304"/>
      <c r="K46" s="304"/>
      <c r="L46" s="304"/>
      <c r="M46" s="304"/>
      <c r="N46" s="304"/>
      <c r="O46" s="304"/>
      <c r="P46" s="304"/>
      <c r="Q46" s="304"/>
      <c r="R46" s="304"/>
      <c r="S46" s="304"/>
      <c r="T46" s="304"/>
      <c r="U46" s="304"/>
    </row>
    <row r="65495" spans="2:22" x14ac:dyDescent="0.2">
      <c r="B65495" s="11" t="s">
        <v>34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35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36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26:U26"/>
    <mergeCell ref="G3:G9"/>
    <mergeCell ref="B2:B3"/>
    <mergeCell ref="M2:P2"/>
    <mergeCell ref="B16:U16"/>
    <mergeCell ref="B23:U23"/>
    <mergeCell ref="V2:V3"/>
    <mergeCell ref="L3:L9"/>
    <mergeCell ref="C2:F2"/>
    <mergeCell ref="B24:U24"/>
    <mergeCell ref="B25:U25"/>
    <mergeCell ref="H2:K2"/>
    <mergeCell ref="R2:U2"/>
    <mergeCell ref="B12:U12"/>
    <mergeCell ref="B13:U13"/>
    <mergeCell ref="B14:U14"/>
    <mergeCell ref="B15:U15"/>
    <mergeCell ref="B17:U17"/>
    <mergeCell ref="B18:U18"/>
    <mergeCell ref="B19:U19"/>
    <mergeCell ref="B21:U21"/>
    <mergeCell ref="B22:U22"/>
    <mergeCell ref="B27:U27"/>
    <mergeCell ref="B28:U28"/>
    <mergeCell ref="B30:U30"/>
    <mergeCell ref="B31:U31"/>
    <mergeCell ref="B32:U32"/>
    <mergeCell ref="B33:U33"/>
    <mergeCell ref="B34:U34"/>
    <mergeCell ref="B35:U35"/>
    <mergeCell ref="B36:U36"/>
    <mergeCell ref="B37:U37"/>
    <mergeCell ref="B44:U44"/>
    <mergeCell ref="B45:U45"/>
    <mergeCell ref="B46:U46"/>
    <mergeCell ref="B39:U39"/>
    <mergeCell ref="B40:U40"/>
    <mergeCell ref="B41:U41"/>
    <mergeCell ref="B42:U42"/>
    <mergeCell ref="B43:U43"/>
  </mergeCells>
  <phoneticPr fontId="2" type="noConversion"/>
  <hyperlinks>
    <hyperlink ref="B65497" r:id="rId1"/>
    <hyperlink ref="B65496" r:id="rId2"/>
    <hyperlink ref="B4" location="Autoevaluación!A54" tooltip="Ir a autoevaluacion" display="Diseño pedagogico"/>
    <hyperlink ref="B5" location="Autoevaluación!A61" tooltip="Ir a autoevaluacion" display="Practicas pedagogicas"/>
    <hyperlink ref="B6" location="Autoevaluación!A67" tooltip="Ir a autoevaluación" display="Gestion de aula"/>
    <hyperlink ref="B7" location="Autoevaluación!A73" tooltip="Ir a autoevaluación" display="Seguimiento academico"/>
  </hyperlinks>
  <pageMargins left="0.7" right="0.7" top="0.75" bottom="0.75" header="0.3" footer="0.3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B1:AN65497"/>
  <sheetViews>
    <sheetView showGridLines="0" topLeftCell="A25" zoomScale="70" zoomScaleNormal="70" workbookViewId="0">
      <selection activeCell="B35" sqref="B35:U35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2.140625" style="1" customWidth="1"/>
    <col min="18" max="21" width="7.7109375" style="1" customWidth="1"/>
    <col min="22" max="22" width="14.140625" style="1" bestFit="1" customWidth="1"/>
    <col min="23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97" t="s">
        <v>173</v>
      </c>
      <c r="C2" s="296" t="s">
        <v>41</v>
      </c>
      <c r="D2" s="296"/>
      <c r="E2" s="296"/>
      <c r="F2" s="296"/>
      <c r="G2" s="2"/>
      <c r="H2" s="294" t="s">
        <v>42</v>
      </c>
      <c r="I2" s="294"/>
      <c r="J2" s="294"/>
      <c r="K2" s="294"/>
      <c r="L2" s="3"/>
      <c r="M2" s="295" t="s">
        <v>43</v>
      </c>
      <c r="N2" s="295"/>
      <c r="O2" s="295"/>
      <c r="P2" s="295"/>
      <c r="Q2" s="109"/>
      <c r="R2" s="303" t="s">
        <v>44</v>
      </c>
      <c r="S2" s="303"/>
      <c r="T2" s="303"/>
      <c r="U2" s="303"/>
      <c r="V2" s="293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98"/>
      <c r="C3" s="4">
        <v>1</v>
      </c>
      <c r="D3" s="4">
        <v>2</v>
      </c>
      <c r="E3" s="5">
        <v>3</v>
      </c>
      <c r="F3" s="6">
        <v>4</v>
      </c>
      <c r="G3" s="301"/>
      <c r="H3" s="4">
        <v>1</v>
      </c>
      <c r="I3" s="4">
        <v>2</v>
      </c>
      <c r="J3" s="5">
        <v>3</v>
      </c>
      <c r="K3" s="6">
        <v>4</v>
      </c>
      <c r="L3" s="299"/>
      <c r="M3" s="4">
        <v>1</v>
      </c>
      <c r="N3" s="4">
        <v>2</v>
      </c>
      <c r="O3" s="5">
        <v>3</v>
      </c>
      <c r="P3" s="6">
        <v>4</v>
      </c>
      <c r="Q3" s="110"/>
      <c r="R3" s="4">
        <v>1</v>
      </c>
      <c r="S3" s="4">
        <v>2</v>
      </c>
      <c r="T3" s="5">
        <v>3</v>
      </c>
      <c r="U3" s="6">
        <v>4</v>
      </c>
      <c r="V3" s="293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86" t="s">
        <v>174</v>
      </c>
      <c r="C4" s="84" t="e">
        <f>Autoevaluación!R84/SUM(Autoevaluación!R84:R87)</f>
        <v>#DIV/0!</v>
      </c>
      <c r="D4" s="8" t="e">
        <f>Autoevaluación!R85/SUM(Autoevaluación!R84:R87)</f>
        <v>#DIV/0!</v>
      </c>
      <c r="E4" s="8" t="e">
        <f>Autoevaluación!R86/SUM(Autoevaluación!R84:R87)</f>
        <v>#DIV/0!</v>
      </c>
      <c r="F4" s="8" t="e">
        <f>Autoevaluación!R87/SUM(Autoevaluación!R84:R87)</f>
        <v>#DIV/0!</v>
      </c>
      <c r="G4" s="302"/>
      <c r="H4" s="19">
        <f>Autoevaluación!S84/SUM(Autoevaluación!S84:S87)</f>
        <v>0</v>
      </c>
      <c r="I4" s="8">
        <f>Autoevaluación!S85/SUM(Autoevaluación!S84:S87)</f>
        <v>0</v>
      </c>
      <c r="J4" s="8">
        <f>Autoevaluación!S86/SUM(Autoevaluación!S84:S87)</f>
        <v>0.33333333333333331</v>
      </c>
      <c r="K4" s="8">
        <f>Autoevaluación!S87/SUM(Autoevaluación!S84:S87)</f>
        <v>0.66666666666666663</v>
      </c>
      <c r="L4" s="300"/>
      <c r="M4" s="8">
        <f>Autoevaluación!T84/SUM(Autoevaluación!T84:T87)</f>
        <v>0</v>
      </c>
      <c r="N4" s="8">
        <f>Autoevaluación!T85/SUM(Autoevaluación!T84:T87)</f>
        <v>0</v>
      </c>
      <c r="O4" s="8">
        <f>Autoevaluación!T86/SUM(Autoevaluación!T84:T87)</f>
        <v>0.33333333333333331</v>
      </c>
      <c r="P4" s="8">
        <f>Autoevaluación!T87/SUM(Autoevaluación!T84:T87)</f>
        <v>0.66666666666666663</v>
      </c>
      <c r="Q4" s="105"/>
      <c r="R4" s="8" t="e">
        <f>Autoevaluación!U84/SUM(Autoevaluación!U84:U87)</f>
        <v>#DIV/0!</v>
      </c>
      <c r="S4" s="8" t="e">
        <f>Autoevaluación!U85/SUM(Autoevaluación!U84:U87)</f>
        <v>#DIV/0!</v>
      </c>
      <c r="T4" s="8" t="e">
        <f>Autoevaluación!U86/SUM(Autoevaluación!U84:U87)</f>
        <v>#DIV/0!</v>
      </c>
      <c r="U4" s="8" t="e">
        <f>Autoevaluación!U87/SUM(Autoevaluación!U84:U87)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3">
      <c r="B5" s="88" t="s">
        <v>175</v>
      </c>
      <c r="C5" s="84" t="e">
        <f>Autoevaluación!R89/SUM(Autoevaluación!R89:R92)</f>
        <v>#DIV/0!</v>
      </c>
      <c r="D5" s="8" t="e">
        <f>Autoevaluación!R90/SUM(Autoevaluación!R89:R92)</f>
        <v>#DIV/0!</v>
      </c>
      <c r="E5" s="8" t="e">
        <f>Autoevaluación!R91/SUM(Autoevaluación!R89:R92)</f>
        <v>#DIV/0!</v>
      </c>
      <c r="F5" s="8" t="e">
        <f>Autoevaluación!R92/SUM(Autoevaluación!R89:R92)</f>
        <v>#DIV/0!</v>
      </c>
      <c r="G5" s="302"/>
      <c r="H5" s="19">
        <f>Autoevaluación!S89/SUM(Autoevaluación!S89:S92)</f>
        <v>0.42857142857142855</v>
      </c>
      <c r="I5" s="8">
        <f>Autoevaluación!S90/SUM(Autoevaluación!S89:S92)</f>
        <v>0.2857142857142857</v>
      </c>
      <c r="J5" s="8" t="e">
        <f>Autoevaluación!S91/SUM(Autoevaluación!S89:Q92Q13:V16)</f>
        <v>#NAME?</v>
      </c>
      <c r="K5" s="8">
        <f>Autoevaluación!S92/SUM(Autoevaluación!S89:S92)</f>
        <v>0</v>
      </c>
      <c r="L5" s="300"/>
      <c r="M5" s="8">
        <f>Autoevaluación!T89/SUM(Autoevaluación!T89:T92)</f>
        <v>0</v>
      </c>
      <c r="N5" s="8">
        <f>Autoevaluación!T90/SUM(Autoevaluación!T89:T92)</f>
        <v>0.2857142857142857</v>
      </c>
      <c r="O5" s="8">
        <f>Autoevaluación!T91/SUM(Autoevaluación!T89:T92)</f>
        <v>0.7142857142857143</v>
      </c>
      <c r="P5" s="8">
        <f>Autoevaluación!T92/SUM(Autoevaluación!T89:T92)</f>
        <v>0</v>
      </c>
      <c r="Q5" s="105"/>
      <c r="R5" s="8" t="e">
        <f>Autoevaluación!U89/SUM(Autoevaluación!U89:U92)</f>
        <v>#DIV/0!</v>
      </c>
      <c r="S5" s="8" t="e">
        <f>Autoevaluación!U90/SUM(Autoevaluación!U89:U92)</f>
        <v>#DIV/0!</v>
      </c>
      <c r="T5" s="8" t="e">
        <f>Autoevaluación!U91/SUM(Autoevaluación!U89:U92)</f>
        <v>#DIV/0!</v>
      </c>
      <c r="U5" s="8" t="e">
        <f>Autoevaluación!U92/SUM(Autoevaluación!U89:U92)</f>
        <v>#DIV/0!</v>
      </c>
      <c r="V5" s="15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88" t="s">
        <v>176</v>
      </c>
      <c r="C6" s="84" t="e">
        <f>Autoevaluación!R98/SUM(Autoevaluación!R98:R101)</f>
        <v>#DIV/0!</v>
      </c>
      <c r="D6" s="8" t="e">
        <f>Autoevaluación!R99/SUM(Autoevaluación!R98:R101)</f>
        <v>#DIV/0!</v>
      </c>
      <c r="E6" s="8" t="e">
        <f>Autoevaluación!R100/SUM(Autoevaluación!R98:R101)</f>
        <v>#DIV/0!</v>
      </c>
      <c r="F6" s="8" t="e">
        <f>Autoevaluación!R101/SUM(Autoevaluación!R98:R101)</f>
        <v>#DIV/0!</v>
      </c>
      <c r="G6" s="302"/>
      <c r="H6" s="19">
        <f>Autoevaluación!S98/SUM(Autoevaluación!S98:S101)</f>
        <v>0</v>
      </c>
      <c r="I6" s="8">
        <f>Autoevaluación!S99/SUM(Autoevaluación!S98:S101)</f>
        <v>1</v>
      </c>
      <c r="J6" s="8">
        <f>Autoevaluación!S100/SUM(Autoevaluación!S98:S101)</f>
        <v>0</v>
      </c>
      <c r="K6" s="8">
        <f>Autoevaluación!S10/SUM(Autoevaluación!S98:S101)</f>
        <v>0</v>
      </c>
      <c r="L6" s="300"/>
      <c r="M6" s="8">
        <f>Autoevaluación!T98/SUM(Autoevaluación!T98:T101)</f>
        <v>0</v>
      </c>
      <c r="N6" s="8">
        <f>Autoevaluación!T99/SUM(Autoevaluación!T98:T101)</f>
        <v>1</v>
      </c>
      <c r="O6" s="8">
        <f>Autoevaluación!T100/SUM(Autoevaluación!T98:T101)</f>
        <v>0</v>
      </c>
      <c r="P6" s="8">
        <f>Autoevaluación!T101/SUM(Autoevaluación!T98:T101)</f>
        <v>0</v>
      </c>
      <c r="Q6" s="105"/>
      <c r="R6" s="8" t="e">
        <f>Autoevaluación!U98/SUM(Autoevaluación!U98:U101)</f>
        <v>#DIV/0!</v>
      </c>
      <c r="S6" s="8" t="e">
        <f>Autoevaluación!U99/SUM(Autoevaluación!U98:U101)</f>
        <v>#DIV/0!</v>
      </c>
      <c r="T6" s="8" t="e">
        <f>Autoevaluación!U100/SUM(Autoevaluación!U98:U101)</f>
        <v>#DIV/0!</v>
      </c>
      <c r="U6" s="8" t="e">
        <f>Autoevaluación!U101/SUM(Autoevaluación!U98:U101)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86" t="s">
        <v>177</v>
      </c>
      <c r="C7" s="84" t="e">
        <f>Autoevaluación!R102/SUM(Autoevaluación!R102:R105)</f>
        <v>#DIV/0!</v>
      </c>
      <c r="D7" s="8" t="e">
        <f>Autoevaluación!R103/SUM(Autoevaluación!R102:R105)</f>
        <v>#DIV/0!</v>
      </c>
      <c r="E7" s="8" t="e">
        <f>Autoevaluación!R104/SUM(Autoevaluación!R102:R105)</f>
        <v>#DIV/0!</v>
      </c>
      <c r="F7" s="8" t="e">
        <f>Autoevaluación!R105/SUM(Autoevaluación!R102:R105)</f>
        <v>#DIV/0!</v>
      </c>
      <c r="G7" s="302"/>
      <c r="H7" s="19">
        <f>Autoevaluación!S102/SUM(Autoevaluación!S102:S105)</f>
        <v>0</v>
      </c>
      <c r="I7" s="8">
        <f>Autoevaluación!S103/SUM(Autoevaluación!S102:S105)</f>
        <v>0.2</v>
      </c>
      <c r="J7" s="8">
        <f>Autoevaluación!S104/SUM(Autoevaluación!S102:S105)</f>
        <v>0.8</v>
      </c>
      <c r="K7" s="8">
        <f>Autoevaluación!S105/SUM(Autoevaluación!S102:S105)</f>
        <v>0</v>
      </c>
      <c r="L7" s="300"/>
      <c r="M7" s="8">
        <f>Autoevaluación!T102/SUM(Autoevaluación!T102:T105)</f>
        <v>0</v>
      </c>
      <c r="N7" s="8">
        <f>Autoevaluación!T103/SUM(Autoevaluación!T102:T105)</f>
        <v>0</v>
      </c>
      <c r="O7" s="8">
        <f>Autoevaluación!T104/SUM(Autoevaluación!T102:T105)</f>
        <v>0.9</v>
      </c>
      <c r="P7" s="8">
        <f>Autoevaluación!T105/SUM(Autoevaluación!T102:T105)</f>
        <v>0.1</v>
      </c>
      <c r="Q7" s="105"/>
      <c r="R7" s="8" t="e">
        <f>Autoevaluación!U102/SUM(Autoevaluación!U102:U105)</f>
        <v>#DIV/0!</v>
      </c>
      <c r="S7" s="8" t="e">
        <f>Autoevaluación!U103/SUM(Autoevaluación!U102:U105)</f>
        <v>#DIV/0!</v>
      </c>
      <c r="T7" s="8" t="e">
        <f>Autoevaluación!U104/SUM(Autoevaluación!U102:U105)</f>
        <v>#DIV/0!</v>
      </c>
      <c r="U7" s="8" t="e">
        <f>Autoevaluación!U105/SUM(Autoevaluación!U102:U105)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thickBot="1" x14ac:dyDescent="0.25">
      <c r="B8" s="86" t="s">
        <v>178</v>
      </c>
      <c r="C8" s="84" t="e">
        <f>Autoevaluación!R114/SUM(Autoevaluación!R114:R117)</f>
        <v>#DIV/0!</v>
      </c>
      <c r="D8" s="8" t="e">
        <f>Autoevaluación!R115/SUM(Autoevaluación!R114:R117)</f>
        <v>#DIV/0!</v>
      </c>
      <c r="E8" s="8" t="e">
        <f>Autoevaluación!R116/SUM(Autoevaluación!R114:R117)</f>
        <v>#DIV/0!</v>
      </c>
      <c r="F8" s="8" t="e">
        <f>Autoevaluación!R117/SUM(Autoevaluación!R114:R117)</f>
        <v>#DIV/0!</v>
      </c>
      <c r="G8" s="302"/>
      <c r="H8" s="19">
        <f>Autoevaluación!S114/SUM(Autoevaluación!S114:S117)</f>
        <v>0</v>
      </c>
      <c r="I8" s="8">
        <f>Autoevaluación!S115/SUM(Autoevaluación!S114:S117)</f>
        <v>0</v>
      </c>
      <c r="J8" s="8">
        <f>Autoevaluación!S116/SUM(Autoevaluación!S114:S117)</f>
        <v>1</v>
      </c>
      <c r="K8" s="8">
        <f>Autoevaluación!S117/SUM(Autoevaluación!S114:S117)</f>
        <v>0</v>
      </c>
      <c r="L8" s="300"/>
      <c r="M8" s="8">
        <f>Autoevaluación!T114/SUM(Autoevaluación!T114:T117)</f>
        <v>0</v>
      </c>
      <c r="N8" s="8">
        <f>Autoevaluación!T115/SUM(Autoevaluación!T114:T117)</f>
        <v>0.25</v>
      </c>
      <c r="O8" s="8">
        <f>Autoevaluación!T116/SUM(Autoevaluación!T114:T117)</f>
        <v>0.75</v>
      </c>
      <c r="P8" s="8">
        <f>Autoevaluación!T117/SUM(Autoevaluación!T114:T117)</f>
        <v>0</v>
      </c>
      <c r="Q8" s="105"/>
      <c r="R8" s="8" t="e">
        <f>Autoevaluación!U114/SUM(Autoevaluación!U114:U117)</f>
        <v>#DIV/0!</v>
      </c>
      <c r="S8" s="8" t="e">
        <f>Autoevaluación!U115/SUM(Autoevaluación!U114:U117)</f>
        <v>#DIV/0!</v>
      </c>
      <c r="T8" s="8" t="e">
        <f>Autoevaluación!U116/SUM(Autoevaluación!U114:U117)</f>
        <v>#DIV/0!</v>
      </c>
      <c r="U8" s="8" t="e">
        <f>Autoevaluación!U117/SUM(Autoevaluación!U114:U117)</f>
        <v>#DIV/0!</v>
      </c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thickTop="1" x14ac:dyDescent="0.2">
      <c r="B9" s="87"/>
      <c r="C9" s="8"/>
      <c r="D9" s="8"/>
      <c r="E9" s="8"/>
      <c r="F9" s="8"/>
      <c r="G9" s="302"/>
      <c r="H9" s="8"/>
      <c r="I9" s="8"/>
      <c r="J9" s="8"/>
      <c r="K9" s="8"/>
      <c r="L9" s="300"/>
      <c r="M9" s="8"/>
      <c r="N9" s="8"/>
      <c r="O9" s="8"/>
      <c r="P9" s="8"/>
      <c r="Q9" s="105"/>
      <c r="R9" s="8"/>
      <c r="S9" s="8"/>
      <c r="T9" s="8"/>
      <c r="U9" s="8"/>
      <c r="V9" s="17"/>
      <c r="W9" s="17"/>
      <c r="X9" s="17"/>
      <c r="Y9" s="17" t="s">
        <v>179</v>
      </c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180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>
        <f>AVERAGE(H4:H9)</f>
        <v>8.5714285714285715E-2</v>
      </c>
      <c r="I10" s="13">
        <f>AVERAGE(I4:I9)</f>
        <v>0.2971428571428571</v>
      </c>
      <c r="J10" s="13" t="e">
        <f>AVERAGE(J4:J9)</f>
        <v>#NAME?</v>
      </c>
      <c r="K10" s="13">
        <f>AVERAGE(K4:K9)</f>
        <v>0.13333333333333333</v>
      </c>
      <c r="L10" s="10"/>
      <c r="M10" s="13">
        <f>AVERAGE(M4:M9)</f>
        <v>0</v>
      </c>
      <c r="N10" s="13">
        <f>AVERAGE(N4:N9)</f>
        <v>0.30714285714285711</v>
      </c>
      <c r="O10" s="13">
        <f>AVERAGE(O4:O9)</f>
        <v>0.53952380952380952</v>
      </c>
      <c r="P10" s="13">
        <f>AVERAGE(P4:P9)</f>
        <v>0.15333333333333332</v>
      </c>
      <c r="Q10" s="106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96" t="s">
        <v>41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09" t="s">
        <v>165</v>
      </c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09"/>
      <c r="Q13" s="309"/>
      <c r="R13" s="309"/>
      <c r="S13" s="309"/>
      <c r="T13" s="309"/>
      <c r="U13" s="309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07" t="s">
        <v>166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86" t="s">
        <v>42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305" t="s">
        <v>165</v>
      </c>
      <c r="C22" s="306"/>
      <c r="D22" s="306"/>
      <c r="E22" s="306"/>
      <c r="F22" s="306"/>
      <c r="G22" s="306"/>
      <c r="H22" s="306"/>
      <c r="I22" s="306"/>
      <c r="J22" s="306"/>
      <c r="K22" s="306"/>
      <c r="L22" s="306"/>
      <c r="M22" s="306"/>
      <c r="N22" s="306"/>
      <c r="O22" s="306"/>
      <c r="P22" s="306"/>
      <c r="Q22" s="306"/>
      <c r="R22" s="306"/>
      <c r="S22" s="306"/>
      <c r="T22" s="306"/>
      <c r="U22" s="306"/>
    </row>
    <row r="23" spans="2:21" ht="60" customHeight="1" x14ac:dyDescent="0.2">
      <c r="B23" s="277" t="s">
        <v>401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5" customFormat="1" ht="24.95" customHeight="1" x14ac:dyDescent="0.25">
      <c r="B25" s="307" t="s">
        <v>166</v>
      </c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</row>
    <row r="26" spans="2:21" ht="60" customHeight="1" x14ac:dyDescent="0.2">
      <c r="B26" s="277" t="s">
        <v>402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8" t="s">
        <v>43</v>
      </c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</row>
    <row r="31" spans="2:21" ht="24.95" customHeight="1" x14ac:dyDescent="0.2">
      <c r="B31" s="287" t="s">
        <v>165</v>
      </c>
      <c r="C31" s="287"/>
      <c r="D31" s="287"/>
      <c r="E31" s="287"/>
      <c r="F31" s="287"/>
      <c r="G31" s="287"/>
      <c r="H31" s="287"/>
      <c r="I31" s="287"/>
      <c r="J31" s="287"/>
      <c r="K31" s="287"/>
      <c r="L31" s="287"/>
      <c r="M31" s="287"/>
      <c r="N31" s="287"/>
      <c r="O31" s="287"/>
      <c r="P31" s="287"/>
      <c r="Q31" s="287"/>
      <c r="R31" s="287"/>
      <c r="S31" s="287"/>
      <c r="T31" s="287"/>
      <c r="U31" s="287"/>
    </row>
    <row r="32" spans="2:21" ht="60" customHeight="1" x14ac:dyDescent="0.2">
      <c r="B32" s="277" t="s">
        <v>501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5" customFormat="1" ht="24.95" customHeight="1" x14ac:dyDescent="0.25">
      <c r="B34" s="307" t="s">
        <v>166</v>
      </c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</row>
    <row r="35" spans="2:21" ht="60" customHeight="1" x14ac:dyDescent="0.2">
      <c r="B35" s="277" t="s">
        <v>502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39" spans="2:21" x14ac:dyDescent="0.2">
      <c r="B39" s="303" t="s">
        <v>44</v>
      </c>
      <c r="C39" s="303"/>
      <c r="D39" s="303"/>
      <c r="E39" s="303"/>
      <c r="F39" s="303"/>
      <c r="G39" s="303"/>
      <c r="H39" s="303"/>
      <c r="I39" s="303"/>
      <c r="J39" s="303"/>
      <c r="K39" s="303"/>
      <c r="L39" s="303"/>
      <c r="M39" s="303"/>
      <c r="N39" s="303"/>
      <c r="O39" s="303"/>
      <c r="P39" s="303"/>
      <c r="Q39" s="303"/>
      <c r="R39" s="303"/>
      <c r="S39" s="303"/>
      <c r="T39" s="303"/>
      <c r="U39" s="303"/>
    </row>
    <row r="40" spans="2:21" ht="19.5" x14ac:dyDescent="0.2">
      <c r="B40" s="287" t="s">
        <v>165</v>
      </c>
      <c r="C40" s="287"/>
      <c r="D40" s="287"/>
      <c r="E40" s="287"/>
      <c r="F40" s="287"/>
      <c r="G40" s="287"/>
      <c r="H40" s="287"/>
      <c r="I40" s="287"/>
      <c r="J40" s="287"/>
      <c r="K40" s="287"/>
      <c r="L40" s="287"/>
      <c r="M40" s="287"/>
      <c r="N40" s="287"/>
      <c r="O40" s="287"/>
      <c r="P40" s="287"/>
      <c r="Q40" s="287"/>
      <c r="R40" s="287"/>
      <c r="S40" s="287"/>
      <c r="T40" s="287"/>
      <c r="U40" s="287"/>
    </row>
    <row r="41" spans="2:21" ht="50.25" customHeight="1" x14ac:dyDescent="0.2">
      <c r="B41" s="277"/>
      <c r="C41" s="277"/>
      <c r="D41" s="277"/>
      <c r="E41" s="277"/>
      <c r="F41" s="277"/>
      <c r="G41" s="277"/>
      <c r="H41" s="277"/>
      <c r="I41" s="277"/>
      <c r="J41" s="277"/>
      <c r="K41" s="277"/>
      <c r="L41" s="277"/>
      <c r="M41" s="277"/>
      <c r="N41" s="277"/>
      <c r="O41" s="277"/>
      <c r="P41" s="277"/>
      <c r="Q41" s="277"/>
      <c r="R41" s="277"/>
      <c r="S41" s="277"/>
      <c r="T41" s="277"/>
      <c r="U41" s="277"/>
    </row>
    <row r="42" spans="2:21" ht="51.75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19.5" x14ac:dyDescent="0.2">
      <c r="B43" s="307" t="s">
        <v>166</v>
      </c>
      <c r="C43" s="307"/>
      <c r="D43" s="307"/>
      <c r="E43" s="307"/>
      <c r="F43" s="307"/>
      <c r="G43" s="307"/>
      <c r="H43" s="307"/>
      <c r="I43" s="307"/>
      <c r="J43" s="307"/>
      <c r="K43" s="307"/>
      <c r="L43" s="307"/>
      <c r="M43" s="307"/>
      <c r="N43" s="307"/>
      <c r="O43" s="307"/>
      <c r="P43" s="307"/>
      <c r="Q43" s="307"/>
      <c r="R43" s="307"/>
      <c r="S43" s="307"/>
      <c r="T43" s="307"/>
      <c r="U43" s="307"/>
    </row>
    <row r="44" spans="2:21" ht="45" customHeight="1" x14ac:dyDescent="0.2">
      <c r="B44" s="277"/>
      <c r="C44" s="277"/>
      <c r="D44" s="277"/>
      <c r="E44" s="277"/>
      <c r="F44" s="277"/>
      <c r="G44" s="277"/>
      <c r="H44" s="277"/>
      <c r="I44" s="277"/>
      <c r="J44" s="277"/>
      <c r="K44" s="277"/>
      <c r="L44" s="277"/>
      <c r="M44" s="277"/>
      <c r="N44" s="277"/>
      <c r="O44" s="277"/>
      <c r="P44" s="277"/>
      <c r="Q44" s="277"/>
      <c r="R44" s="277"/>
      <c r="S44" s="277"/>
      <c r="T44" s="277"/>
      <c r="U44" s="277"/>
    </row>
    <row r="45" spans="2:21" ht="52.5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55.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65495" spans="2:22" x14ac:dyDescent="0.2">
      <c r="B65495" s="11" t="s">
        <v>34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35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36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B45:U45"/>
    <mergeCell ref="B46:U46"/>
    <mergeCell ref="B36:U36"/>
    <mergeCell ref="B37:U37"/>
    <mergeCell ref="B39:U39"/>
    <mergeCell ref="B40:U40"/>
    <mergeCell ref="B41:U41"/>
    <mergeCell ref="B42:U42"/>
    <mergeCell ref="B43:U43"/>
    <mergeCell ref="B44:U44"/>
    <mergeCell ref="B35:U35"/>
    <mergeCell ref="B32:U32"/>
    <mergeCell ref="B33:U33"/>
    <mergeCell ref="B21:U21"/>
    <mergeCell ref="B22:U22"/>
    <mergeCell ref="B23:U23"/>
    <mergeCell ref="B24:U24"/>
    <mergeCell ref="B30:U30"/>
    <mergeCell ref="B31:U31"/>
    <mergeCell ref="B28:U28"/>
    <mergeCell ref="B12:U12"/>
    <mergeCell ref="B13:U13"/>
    <mergeCell ref="B14:U14"/>
    <mergeCell ref="B15:U15"/>
    <mergeCell ref="B34:U34"/>
    <mergeCell ref="B25:U25"/>
    <mergeCell ref="B26:U26"/>
    <mergeCell ref="B27:U27"/>
    <mergeCell ref="B16:U16"/>
    <mergeCell ref="B17:U17"/>
    <mergeCell ref="B18:U18"/>
    <mergeCell ref="B19:U19"/>
    <mergeCell ref="V2:V3"/>
    <mergeCell ref="L3:L9"/>
    <mergeCell ref="R2:U2"/>
    <mergeCell ref="B2:B3"/>
    <mergeCell ref="C2:F2"/>
    <mergeCell ref="H2:K2"/>
    <mergeCell ref="M2:P2"/>
    <mergeCell ref="G3:G9"/>
  </mergeCells>
  <phoneticPr fontId="2" type="noConversion"/>
  <conditionalFormatting sqref="V5">
    <cfRule type="cellIs" dxfId="0" priority="2" stopIfTrue="1" operator="equal">
      <formula>$V$5</formula>
    </cfRule>
  </conditionalFormatting>
  <hyperlinks>
    <hyperlink ref="B65497" r:id="rId1"/>
    <hyperlink ref="B65496" r:id="rId2"/>
    <hyperlink ref="B8" location="Autoevaluación!A113" tooltip="Ir a autoevaluación" display="Apoyo Financiero y Contable"/>
    <hyperlink ref="B7" location="Autoevaluación!A101" tooltip="Ir a autoevaluación" display="Talento Humano"/>
    <hyperlink ref="B6" location="Autoevaluación!A97" tooltip="Ir a autoevaluación" display="Administración de servicios complementarios"/>
    <hyperlink ref="B5" location="Autoevaluación!A88" tooltip="Ir a autoevaluación" display="Administración de la planta fisica y de los recursos"/>
    <hyperlink ref="B4" location="Autoevaluación!A83" tooltip="Ir a autoevaluación" display="Apoyo a la gestion académica"/>
  </hyperlinks>
  <pageMargins left="0.7" right="0.7" top="0.75" bottom="0.75" header="0.3" footer="0.3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B1:AN65497"/>
  <sheetViews>
    <sheetView showGridLines="0" topLeftCell="A33" zoomScale="70" zoomScaleNormal="70" workbookViewId="0">
      <selection activeCell="B45" sqref="B45:U47"/>
    </sheetView>
  </sheetViews>
  <sheetFormatPr baseColWidth="10" defaultColWidth="11.42578125" defaultRowHeight="15" x14ac:dyDescent="0.2"/>
  <cols>
    <col min="1" max="1" width="1.42578125" style="1" customWidth="1"/>
    <col min="2" max="2" width="38.28515625" style="1" customWidth="1"/>
    <col min="3" max="6" width="7.7109375" style="1" customWidth="1"/>
    <col min="7" max="7" width="1.7109375" style="1" customWidth="1"/>
    <col min="8" max="11" width="7.7109375" style="1" customWidth="1"/>
    <col min="12" max="12" width="1.7109375" style="1" customWidth="1"/>
    <col min="13" max="16" width="7.7109375" style="1" customWidth="1"/>
    <col min="17" max="17" width="3.28515625" style="1" customWidth="1"/>
    <col min="18" max="21" width="7.7109375" style="1" customWidth="1"/>
    <col min="22" max="27" width="11.42578125" style="1"/>
    <col min="28" max="28" width="2" style="1" customWidth="1"/>
    <col min="29" max="33" width="11.42578125" style="1"/>
    <col min="34" max="34" width="1.85546875" style="1" customWidth="1"/>
    <col min="35" max="16384" width="11.42578125" style="1"/>
  </cols>
  <sheetData>
    <row r="1" spans="2:40" ht="6" customHeight="1" x14ac:dyDescent="0.2"/>
    <row r="2" spans="2:40" ht="22.5" customHeight="1" x14ac:dyDescent="0.2">
      <c r="B2" s="297" t="s">
        <v>145</v>
      </c>
      <c r="C2" s="296" t="s">
        <v>41</v>
      </c>
      <c r="D2" s="296"/>
      <c r="E2" s="296"/>
      <c r="F2" s="296"/>
      <c r="G2" s="2"/>
      <c r="H2" s="294" t="s">
        <v>42</v>
      </c>
      <c r="I2" s="294"/>
      <c r="J2" s="294"/>
      <c r="K2" s="294"/>
      <c r="L2" s="3"/>
      <c r="M2" s="295" t="s">
        <v>43</v>
      </c>
      <c r="N2" s="295"/>
      <c r="O2" s="295"/>
      <c r="P2" s="295"/>
      <c r="Q2" s="109"/>
      <c r="R2" s="303" t="s">
        <v>44</v>
      </c>
      <c r="S2" s="303"/>
      <c r="T2" s="303"/>
      <c r="U2" s="303"/>
      <c r="V2" s="293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  <c r="AM2" s="17"/>
      <c r="AN2" s="17"/>
    </row>
    <row r="3" spans="2:40" ht="24.75" customHeight="1" thickBot="1" x14ac:dyDescent="0.25">
      <c r="B3" s="298"/>
      <c r="C3" s="4">
        <v>1</v>
      </c>
      <c r="D3" s="4">
        <v>2</v>
      </c>
      <c r="E3" s="5">
        <v>3</v>
      </c>
      <c r="F3" s="6">
        <v>4</v>
      </c>
      <c r="G3" s="301"/>
      <c r="H3" s="4">
        <v>1</v>
      </c>
      <c r="I3" s="4">
        <v>2</v>
      </c>
      <c r="J3" s="5">
        <v>3</v>
      </c>
      <c r="K3" s="6">
        <v>4</v>
      </c>
      <c r="L3" s="299"/>
      <c r="M3" s="4">
        <v>1</v>
      </c>
      <c r="N3" s="4">
        <v>2</v>
      </c>
      <c r="O3" s="5">
        <v>3</v>
      </c>
      <c r="P3" s="6">
        <v>4</v>
      </c>
      <c r="Q3" s="110"/>
      <c r="R3" s="4">
        <v>1</v>
      </c>
      <c r="S3" s="4">
        <v>2</v>
      </c>
      <c r="T3" s="5">
        <v>3</v>
      </c>
      <c r="U3" s="6">
        <v>4</v>
      </c>
      <c r="V3" s="293"/>
      <c r="W3" s="17"/>
      <c r="X3" s="17"/>
      <c r="Y3" s="17"/>
      <c r="Z3" s="17"/>
      <c r="AA3" s="17"/>
      <c r="AB3" s="17"/>
      <c r="AC3" s="17"/>
      <c r="AD3" s="17"/>
      <c r="AE3" s="17"/>
      <c r="AF3" s="17"/>
      <c r="AG3" s="17"/>
      <c r="AH3" s="17"/>
      <c r="AI3" s="17"/>
      <c r="AJ3" s="17"/>
      <c r="AK3" s="17"/>
      <c r="AL3" s="17"/>
      <c r="AM3" s="17"/>
      <c r="AN3" s="17"/>
    </row>
    <row r="4" spans="2:40" ht="38.1" customHeight="1" thickTop="1" thickBot="1" x14ac:dyDescent="0.25">
      <c r="B4" s="89" t="s">
        <v>146</v>
      </c>
      <c r="C4" s="84" t="e">
        <f>Autoevaluación!R122/SUM(Autoevaluación!R122:R125)</f>
        <v>#DIV/0!</v>
      </c>
      <c r="D4" s="8" t="e">
        <f>Autoevaluación!R123/SUM(Autoevaluación!R122:R125)</f>
        <v>#DIV/0!</v>
      </c>
      <c r="E4" s="8" t="e">
        <f>Autoevaluación!R124/SUM(Autoevaluación!R122:R125)</f>
        <v>#DIV/0!</v>
      </c>
      <c r="F4" s="8" t="e">
        <f>Autoevaluación!R125/SUM(Autoevaluación!R122:R125)</f>
        <v>#DIV/0!</v>
      </c>
      <c r="G4" s="302"/>
      <c r="H4" s="8">
        <f>Autoevaluación!S122/SUM(Autoevaluación!S122:S125)</f>
        <v>0</v>
      </c>
      <c r="I4" s="8">
        <f>Autoevaluación!S123/SUM(Autoevaluación!S122:S125)</f>
        <v>0</v>
      </c>
      <c r="J4" s="8">
        <f>Autoevaluación!S124/SUM(Autoevaluación!S122:S125)</f>
        <v>0.5</v>
      </c>
      <c r="K4" s="8">
        <f>Autoevaluación!S125/SUM(Autoevaluación!S122:S125)</f>
        <v>0.5</v>
      </c>
      <c r="L4" s="300"/>
      <c r="M4" s="8">
        <f>Autoevaluación!T122/SUM(Autoevaluación!T122:T125)</f>
        <v>0</v>
      </c>
      <c r="N4" s="8">
        <f>Autoevaluación!T123/SUM(Autoevaluación!T122:T125)</f>
        <v>0</v>
      </c>
      <c r="O4" s="8">
        <f>Autoevaluación!T124/SUM(Autoevaluación!T122:T125)</f>
        <v>0.25</v>
      </c>
      <c r="P4" s="8">
        <f>Autoevaluación!T125/SUM(Autoevaluación!T122:T125)</f>
        <v>0.75</v>
      </c>
      <c r="Q4" s="105"/>
      <c r="R4" s="8" t="e">
        <f>Autoevaluación!U122/SUM(Autoevaluación!U122:U125)</f>
        <v>#DIV/0!</v>
      </c>
      <c r="S4" s="8" t="e">
        <f>Autoevaluación!U123/SUM(Autoevaluación!U122:U125)</f>
        <v>#DIV/0!</v>
      </c>
      <c r="T4" s="8" t="e">
        <f>Autoevaluación!U124/SUM(Autoevaluación!U122:U125)</f>
        <v>#DIV/0!</v>
      </c>
      <c r="U4" s="8" t="e">
        <f>Autoevaluación!U125/SUM(Autoevaluación!U122:U125)</f>
        <v>#DIV/0!</v>
      </c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</row>
    <row r="5" spans="2:40" ht="38.1" customHeight="1" thickTop="1" thickBot="1" x14ac:dyDescent="0.25">
      <c r="B5" s="90" t="s">
        <v>151</v>
      </c>
      <c r="C5" s="84" t="e">
        <f>Autoevaluación!R128/SUM(Autoevaluación!R128:R131)</f>
        <v>#DIV/0!</v>
      </c>
      <c r="D5" s="8" t="e">
        <f>Autoevaluación!R129/SUM(Autoevaluación!R128:R131)</f>
        <v>#DIV/0!</v>
      </c>
      <c r="E5" s="8" t="e">
        <f>Autoevaluación!R130/SUM(Autoevaluación!R128:R131)</f>
        <v>#DIV/0!</v>
      </c>
      <c r="F5" s="8" t="e">
        <f>Autoevaluación!R131/SUM(Autoevaluación!R128:R131)</f>
        <v>#DIV/0!</v>
      </c>
      <c r="G5" s="302"/>
      <c r="H5" s="8">
        <f>Autoevaluación!S128/SUM(Autoevaluación!S128:S131)</f>
        <v>0</v>
      </c>
      <c r="I5" s="8">
        <f>Autoevaluación!S129/SUM(Autoevaluación!S128:S131)</f>
        <v>0</v>
      </c>
      <c r="J5" s="8">
        <f>Autoevaluación!S130/SUM(Autoevaluación!S128:S131)</f>
        <v>1</v>
      </c>
      <c r="K5" s="8">
        <f>Autoevaluación!S131/SUM(Autoevaluación!S128:S131)</f>
        <v>0</v>
      </c>
      <c r="L5" s="300"/>
      <c r="M5" s="8">
        <f>Autoevaluación!T128/SUM(Autoevaluación!T128:T131)</f>
        <v>0</v>
      </c>
      <c r="N5" s="8">
        <f>Autoevaluación!T129/SUM(Autoevaluación!T128:T131)</f>
        <v>0</v>
      </c>
      <c r="O5" s="8">
        <f>Autoevaluación!T130/SUM(Autoevaluación!T128:T131)</f>
        <v>1</v>
      </c>
      <c r="P5" s="8">
        <f>Autoevaluación!T131/SUM(Autoevaluación!T128:T131)</f>
        <v>0</v>
      </c>
      <c r="Q5" s="105"/>
      <c r="R5" s="8" t="e">
        <f>Autoevaluación!U128/SUM(Autoevaluación!U128:U131)</f>
        <v>#DIV/0!</v>
      </c>
      <c r="S5" s="8" t="e">
        <f>Autoevaluación!U129/SUM(Autoevaluación!U128:U131)</f>
        <v>#DIV/0!</v>
      </c>
      <c r="T5" s="8" t="e">
        <f>Autoevaluación!U129/SUM(Autoevaluación!U128:U131)</f>
        <v>#DIV/0!</v>
      </c>
      <c r="U5" s="8" t="e">
        <f>Autoevaluación!U131/SUM(Autoevaluación!U128:U131)</f>
        <v>#DIV/0!</v>
      </c>
      <c r="V5" s="17"/>
      <c r="W5" s="17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</row>
    <row r="6" spans="2:40" ht="38.1" customHeight="1" thickTop="1" thickBot="1" x14ac:dyDescent="0.25">
      <c r="B6" s="90" t="s">
        <v>156</v>
      </c>
      <c r="C6" s="84" t="e">
        <f>Autoevaluación!R134/SUM(Autoevaluación!R134:R137)</f>
        <v>#DIV/0!</v>
      </c>
      <c r="D6" s="8" t="e">
        <f>Autoevaluación!R135/SUM(Autoevaluación!R134:R137)</f>
        <v>#DIV/0!</v>
      </c>
      <c r="E6" s="8" t="e">
        <f>Autoevaluación!R136/SUM(Autoevaluación!R134:R137)</f>
        <v>#DIV/0!</v>
      </c>
      <c r="F6" s="8" t="e">
        <f>Autoevaluación!R137/SUM(Autoevaluación!R134:R137)</f>
        <v>#DIV/0!</v>
      </c>
      <c r="G6" s="302"/>
      <c r="H6" s="8">
        <f>Autoevaluación!S134/SUM(Autoevaluación!S134:S137)</f>
        <v>0</v>
      </c>
      <c r="I6" s="8">
        <f>Autoevaluación!S135/SUM(Autoevaluación!S134:S137)</f>
        <v>0.33333333333333331</v>
      </c>
      <c r="J6" s="8">
        <f>Autoevaluación!S136/SUM(Autoevaluación!S134:S137)</f>
        <v>0.33333333333333331</v>
      </c>
      <c r="K6" s="8">
        <f>Autoevaluación!S137/SUM(Autoevaluación!S134:S137)</f>
        <v>0.33333333333333331</v>
      </c>
      <c r="L6" s="300"/>
      <c r="M6" s="8">
        <f>Autoevaluación!T134/SUM(Autoevaluación!T134:T137)</f>
        <v>0</v>
      </c>
      <c r="N6" s="8">
        <f>Autoevaluación!T135/SUM(Autoevaluación!T134:T137)</f>
        <v>0</v>
      </c>
      <c r="O6" s="8">
        <f>Autoevaluación!T136/SUM(Autoevaluación!T134:T137)</f>
        <v>0.33333333333333331</v>
      </c>
      <c r="P6" s="8">
        <f>Autoevaluación!T137/SUM(Autoevaluación!T134:T137)</f>
        <v>0.66666666666666663</v>
      </c>
      <c r="Q6" s="105"/>
      <c r="R6" s="8" t="e">
        <f>Autoevaluación!U134/SUM(Autoevaluación!U134:U137)</f>
        <v>#DIV/0!</v>
      </c>
      <c r="S6" s="8" t="e">
        <f>Autoevaluación!U135/SUM(Autoevaluación!U134:U137)</f>
        <v>#DIV/0!</v>
      </c>
      <c r="T6" s="8" t="e">
        <f>Autoevaluación!U136/SUM(Autoevaluación!U134:U137)</f>
        <v>#DIV/0!</v>
      </c>
      <c r="U6" s="8" t="e">
        <f>Autoevaluación!U137/SUM(Autoevaluación!U134:U137)</f>
        <v>#DIV/0!</v>
      </c>
      <c r="V6" s="18"/>
      <c r="W6" s="17"/>
      <c r="X6" s="17"/>
      <c r="Y6" s="17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</row>
    <row r="7" spans="2:40" ht="38.1" customHeight="1" thickTop="1" thickBot="1" x14ac:dyDescent="0.25">
      <c r="B7" s="89" t="s">
        <v>160</v>
      </c>
      <c r="C7" s="84" t="e">
        <f>Autoevaluación!R139/SUM(Autoevaluación!R139:R142)</f>
        <v>#DIV/0!</v>
      </c>
      <c r="D7" s="8" t="e">
        <f>Autoevaluación!R140/SUM(Autoevaluación!R139:R142)</f>
        <v>#DIV/0!</v>
      </c>
      <c r="E7" s="8" t="e">
        <f>Autoevaluación!R141/SUM(Autoevaluación!R139:R142)</f>
        <v>#DIV/0!</v>
      </c>
      <c r="F7" s="8" t="e">
        <f>Autoevaluación!R142/SUM(Autoevaluación!R139:R142)</f>
        <v>#DIV/0!</v>
      </c>
      <c r="G7" s="302"/>
      <c r="H7" s="8">
        <f>Autoevaluación!S139/SUM(Autoevaluación!S139:S142)</f>
        <v>0</v>
      </c>
      <c r="I7" s="8">
        <f>Autoevaluación!S140/SUM(Autoevaluación!S139:S142)</f>
        <v>0.33333333333333331</v>
      </c>
      <c r="J7" s="8">
        <f>Autoevaluación!S141/SUM(Autoevaluación!S139:S142)</f>
        <v>0.66666666666666663</v>
      </c>
      <c r="K7" s="8">
        <f>Autoevaluación!S142/SUM(Autoevaluación!S139:S142)</f>
        <v>0</v>
      </c>
      <c r="L7" s="300"/>
      <c r="M7" s="8">
        <f>Autoevaluación!T139/SUM(Autoevaluación!T139:T142)</f>
        <v>0.33333333333333331</v>
      </c>
      <c r="N7" s="8">
        <f>Autoevaluación!T140/SUM(Autoevaluación!T139:T142)</f>
        <v>0</v>
      </c>
      <c r="O7" s="8">
        <f>Autoevaluación!T141/SUM(Autoevaluación!T139:T142)</f>
        <v>0.66666666666666663</v>
      </c>
      <c r="P7" s="8">
        <f>Autoevaluación!T142/SUM(Autoevaluación!T139:T142)</f>
        <v>0</v>
      </c>
      <c r="Q7" s="105"/>
      <c r="R7" s="8" t="e">
        <f>Autoevaluación!U139/SUM(Autoevaluación!U139:U142)</f>
        <v>#DIV/0!</v>
      </c>
      <c r="S7" s="8" t="e">
        <f>Autoevaluación!U140/SUM(Autoevaluación!U139:U142)</f>
        <v>#DIV/0!</v>
      </c>
      <c r="T7" s="8" t="e">
        <f>Autoevaluación!U141/SUM(Autoevaluación!U139:U142)</f>
        <v>#DIV/0!</v>
      </c>
      <c r="U7" s="8" t="e">
        <f>Autoevaluación!U142/SUM(Autoevaluación!U139:U142)</f>
        <v>#DIV/0!</v>
      </c>
      <c r="V7" s="17"/>
      <c r="W7" s="17"/>
      <c r="X7" s="17"/>
      <c r="Y7" s="17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</row>
    <row r="8" spans="2:40" ht="38.1" customHeight="1" thickTop="1" x14ac:dyDescent="0.2">
      <c r="B8" s="87"/>
      <c r="C8" s="8"/>
      <c r="D8" s="8"/>
      <c r="E8" s="8"/>
      <c r="F8" s="8"/>
      <c r="G8" s="302"/>
      <c r="H8" s="8"/>
      <c r="I8" s="8"/>
      <c r="J8" s="8"/>
      <c r="K8" s="8"/>
      <c r="L8" s="300"/>
      <c r="M8" s="8"/>
      <c r="N8" s="8"/>
      <c r="O8" s="8"/>
      <c r="P8" s="8"/>
      <c r="Q8" s="105"/>
      <c r="R8" s="8"/>
      <c r="S8" s="8"/>
      <c r="T8" s="8"/>
      <c r="U8" s="8"/>
      <c r="V8" s="17"/>
      <c r="W8" s="17"/>
      <c r="X8" s="17"/>
      <c r="Y8" s="17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</row>
    <row r="9" spans="2:40" ht="38.1" customHeight="1" x14ac:dyDescent="0.2">
      <c r="B9" s="7"/>
      <c r="C9" s="8"/>
      <c r="D9" s="8"/>
      <c r="E9" s="8"/>
      <c r="F9" s="8"/>
      <c r="G9" s="302"/>
      <c r="H9" s="8"/>
      <c r="I9" s="8"/>
      <c r="J9" s="8"/>
      <c r="K9" s="8"/>
      <c r="L9" s="300"/>
      <c r="M9" s="8"/>
      <c r="N9" s="8"/>
      <c r="O9" s="8"/>
      <c r="P9" s="8"/>
      <c r="Q9" s="105"/>
      <c r="R9" s="8"/>
      <c r="S9" s="8"/>
      <c r="T9" s="8"/>
      <c r="U9" s="8"/>
      <c r="V9" s="17"/>
      <c r="W9" s="17"/>
      <c r="X9" s="17"/>
      <c r="Y9" s="17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</row>
    <row r="10" spans="2:40" ht="42" customHeight="1" x14ac:dyDescent="0.2">
      <c r="B10" s="16" t="s">
        <v>181</v>
      </c>
      <c r="C10" s="13" t="e">
        <f>AVERAGE(C4:C9)</f>
        <v>#DIV/0!</v>
      </c>
      <c r="D10" s="13" t="e">
        <f>AVERAGE(D4:D9)</f>
        <v>#DIV/0!</v>
      </c>
      <c r="E10" s="13" t="e">
        <f>AVERAGE(E4:E9)</f>
        <v>#DIV/0!</v>
      </c>
      <c r="F10" s="13" t="e">
        <f>AVERAGE(F4:F9)</f>
        <v>#DIV/0!</v>
      </c>
      <c r="G10" s="10"/>
      <c r="H10" s="13">
        <f>AVERAGE(H4:H9)</f>
        <v>0</v>
      </c>
      <c r="I10" s="13">
        <f>AVERAGE(I4:I9)</f>
        <v>0.16666666666666666</v>
      </c>
      <c r="J10" s="13">
        <f>AVERAGE(J4:J9)</f>
        <v>0.625</v>
      </c>
      <c r="K10" s="13">
        <f>AVERAGE(K4:K9)</f>
        <v>0.20833333333333331</v>
      </c>
      <c r="L10" s="10"/>
      <c r="M10" s="13">
        <f>AVERAGE(M4:M9)</f>
        <v>8.3333333333333329E-2</v>
      </c>
      <c r="N10" s="13">
        <f>AVERAGE(N4:N9)</f>
        <v>0</v>
      </c>
      <c r="O10" s="13">
        <f>AVERAGE(O4:O9)</f>
        <v>0.5625</v>
      </c>
      <c r="P10" s="13">
        <f>AVERAGE(P4:P9)</f>
        <v>0.35416666666666663</v>
      </c>
      <c r="Q10" s="106"/>
      <c r="R10" s="13" t="e">
        <f>AVERAGE(R4:R9)</f>
        <v>#DIV/0!</v>
      </c>
      <c r="S10" s="13" t="e">
        <f>AVERAGE(S4:S9)</f>
        <v>#DIV/0!</v>
      </c>
      <c r="T10" s="13" t="e">
        <f>AVERAGE(T4:T9)</f>
        <v>#DIV/0!</v>
      </c>
      <c r="U10" s="13" t="e">
        <f>AVERAGE(U4:U9)</f>
        <v>#DIV/0!</v>
      </c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</row>
    <row r="11" spans="2:40" x14ac:dyDescent="0.2">
      <c r="B11" s="9"/>
      <c r="C11" s="9"/>
      <c r="D11" s="9"/>
      <c r="E11" s="9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7"/>
      <c r="W11" s="17"/>
      <c r="X11" s="17"/>
      <c r="Y11" s="17"/>
      <c r="Z11" s="17"/>
      <c r="AA11" s="17"/>
      <c r="AB11" s="17"/>
      <c r="AC11" s="17"/>
      <c r="AD11" s="17"/>
      <c r="AE11" s="17"/>
      <c r="AF11" s="17"/>
      <c r="AG11" s="17"/>
      <c r="AH11" s="17"/>
      <c r="AI11" s="17"/>
      <c r="AJ11" s="17"/>
      <c r="AK11" s="17"/>
      <c r="AL11" s="17"/>
      <c r="AM11" s="17"/>
      <c r="AN11" s="17"/>
    </row>
    <row r="12" spans="2:40" ht="21.95" customHeight="1" x14ac:dyDescent="0.2">
      <c r="B12" s="296" t="s">
        <v>41</v>
      </c>
      <c r="C12" s="296"/>
      <c r="D12" s="296"/>
      <c r="E12" s="296"/>
      <c r="F12" s="296"/>
      <c r="G12" s="296"/>
      <c r="H12" s="296"/>
      <c r="I12" s="296"/>
      <c r="J12" s="296"/>
      <c r="K12" s="296"/>
      <c r="L12" s="296"/>
      <c r="M12" s="296"/>
      <c r="N12" s="296"/>
      <c r="O12" s="296"/>
      <c r="P12" s="296"/>
      <c r="Q12" s="296"/>
      <c r="R12" s="296"/>
      <c r="S12" s="296"/>
      <c r="T12" s="296"/>
      <c r="U12" s="296"/>
      <c r="V12" s="17"/>
      <c r="W12" s="17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</row>
    <row r="13" spans="2:40" ht="24.95" customHeight="1" x14ac:dyDescent="0.2">
      <c r="B13" s="309" t="s">
        <v>165</v>
      </c>
      <c r="C13" s="309"/>
      <c r="D13" s="309"/>
      <c r="E13" s="309"/>
      <c r="F13" s="309"/>
      <c r="G13" s="309"/>
      <c r="H13" s="309"/>
      <c r="I13" s="309"/>
      <c r="J13" s="309"/>
      <c r="K13" s="309"/>
      <c r="L13" s="309"/>
      <c r="M13" s="309"/>
      <c r="N13" s="309"/>
      <c r="O13" s="309"/>
      <c r="P13" s="309"/>
      <c r="Q13" s="309"/>
      <c r="R13" s="309"/>
      <c r="S13" s="309"/>
      <c r="T13" s="309"/>
      <c r="U13" s="309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</row>
    <row r="14" spans="2:40" ht="60" customHeight="1" x14ac:dyDescent="0.2">
      <c r="B14" s="277"/>
      <c r="C14" s="277"/>
      <c r="D14" s="277"/>
      <c r="E14" s="277"/>
      <c r="F14" s="277"/>
      <c r="G14" s="277"/>
      <c r="H14" s="277"/>
      <c r="I14" s="277"/>
      <c r="J14" s="277"/>
      <c r="K14" s="277"/>
      <c r="L14" s="277"/>
      <c r="M14" s="277"/>
      <c r="N14" s="277"/>
      <c r="O14" s="277"/>
      <c r="P14" s="277"/>
      <c r="Q14" s="277"/>
      <c r="R14" s="277"/>
      <c r="S14" s="277"/>
      <c r="T14" s="277"/>
      <c r="U14" s="27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</row>
    <row r="15" spans="2:40" ht="60" customHeight="1" x14ac:dyDescent="0.2">
      <c r="B15" s="277"/>
      <c r="C15" s="277"/>
      <c r="D15" s="277"/>
      <c r="E15" s="277"/>
      <c r="F15" s="277"/>
      <c r="G15" s="277"/>
      <c r="H15" s="277"/>
      <c r="I15" s="277"/>
      <c r="J15" s="277"/>
      <c r="K15" s="277"/>
      <c r="L15" s="277"/>
      <c r="M15" s="277"/>
      <c r="N15" s="277"/>
      <c r="O15" s="277"/>
      <c r="P15" s="277"/>
      <c r="Q15" s="277"/>
      <c r="R15" s="277"/>
      <c r="S15" s="277"/>
      <c r="T15" s="277"/>
      <c r="U15" s="27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</row>
    <row r="16" spans="2:40" s="15" customFormat="1" ht="24.95" customHeight="1" x14ac:dyDescent="0.25">
      <c r="B16" s="307" t="s">
        <v>166</v>
      </c>
      <c r="C16" s="307"/>
      <c r="D16" s="307"/>
      <c r="E16" s="307"/>
      <c r="F16" s="307"/>
      <c r="G16" s="307"/>
      <c r="H16" s="307"/>
      <c r="I16" s="307"/>
      <c r="J16" s="307"/>
      <c r="K16" s="307"/>
      <c r="L16" s="307"/>
      <c r="M16" s="307"/>
      <c r="N16" s="307"/>
      <c r="O16" s="307"/>
      <c r="P16" s="307"/>
      <c r="Q16" s="307"/>
      <c r="R16" s="307"/>
      <c r="S16" s="307"/>
      <c r="T16" s="307"/>
      <c r="U16" s="307"/>
    </row>
    <row r="17" spans="2:21" ht="60" customHeight="1" x14ac:dyDescent="0.2">
      <c r="B17" s="277"/>
      <c r="C17" s="277"/>
      <c r="D17" s="277"/>
      <c r="E17" s="277"/>
      <c r="F17" s="277"/>
      <c r="G17" s="277"/>
      <c r="H17" s="277"/>
      <c r="I17" s="277"/>
      <c r="J17" s="277"/>
      <c r="K17" s="277"/>
      <c r="L17" s="277"/>
      <c r="M17" s="277"/>
      <c r="N17" s="277"/>
      <c r="O17" s="277"/>
      <c r="P17" s="277"/>
      <c r="Q17" s="277"/>
      <c r="R17" s="277"/>
      <c r="S17" s="277"/>
      <c r="T17" s="277"/>
      <c r="U17" s="277"/>
    </row>
    <row r="18" spans="2:21" ht="60" customHeight="1" x14ac:dyDescent="0.2">
      <c r="B18" s="277"/>
      <c r="C18" s="277"/>
      <c r="D18" s="277"/>
      <c r="E18" s="277"/>
      <c r="F18" s="277"/>
      <c r="G18" s="277"/>
      <c r="H18" s="277"/>
      <c r="I18" s="277"/>
      <c r="J18" s="277"/>
      <c r="K18" s="277"/>
      <c r="L18" s="277"/>
      <c r="M18" s="277"/>
      <c r="N18" s="277"/>
      <c r="O18" s="277"/>
      <c r="P18" s="277"/>
      <c r="Q18" s="277"/>
      <c r="R18" s="277"/>
      <c r="S18" s="277"/>
      <c r="T18" s="277"/>
      <c r="U18" s="277"/>
    </row>
    <row r="19" spans="2:21" ht="60" customHeight="1" x14ac:dyDescent="0.2">
      <c r="B19" s="277"/>
      <c r="C19" s="277"/>
      <c r="D19" s="277"/>
      <c r="E19" s="277"/>
      <c r="F19" s="277"/>
      <c r="G19" s="277"/>
      <c r="H19" s="277"/>
      <c r="I19" s="277"/>
      <c r="J19" s="277"/>
      <c r="K19" s="277"/>
      <c r="L19" s="277"/>
      <c r="M19" s="277"/>
      <c r="N19" s="277"/>
      <c r="O19" s="277"/>
      <c r="P19" s="277"/>
      <c r="Q19" s="277"/>
      <c r="R19" s="277"/>
      <c r="S19" s="277"/>
      <c r="T19" s="277"/>
      <c r="U19" s="277"/>
    </row>
    <row r="20" spans="2:21" ht="16.5" customHeight="1" x14ac:dyDescent="0.2">
      <c r="B20" s="14"/>
      <c r="C20" s="14"/>
      <c r="D20" s="14"/>
      <c r="E20" s="14"/>
      <c r="F20" s="14"/>
      <c r="G20" s="14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</row>
    <row r="21" spans="2:21" ht="21.95" customHeight="1" x14ac:dyDescent="0.2">
      <c r="B21" s="286" t="s">
        <v>42</v>
      </c>
      <c r="C21" s="286"/>
      <c r="D21" s="286"/>
      <c r="E21" s="286"/>
      <c r="F21" s="286"/>
      <c r="G21" s="286"/>
      <c r="H21" s="286"/>
      <c r="I21" s="286"/>
      <c r="J21" s="286"/>
      <c r="K21" s="286"/>
      <c r="L21" s="286"/>
      <c r="M21" s="286"/>
      <c r="N21" s="286"/>
      <c r="O21" s="286"/>
      <c r="P21" s="286"/>
      <c r="Q21" s="286"/>
      <c r="R21" s="286"/>
      <c r="S21" s="286"/>
      <c r="T21" s="286"/>
      <c r="U21" s="286"/>
    </row>
    <row r="22" spans="2:21" ht="24.95" customHeight="1" x14ac:dyDescent="0.2">
      <c r="B22" s="287" t="s">
        <v>165</v>
      </c>
      <c r="C22" s="287"/>
      <c r="D22" s="287"/>
      <c r="E22" s="287"/>
      <c r="F22" s="287"/>
      <c r="G22" s="287"/>
      <c r="H22" s="287"/>
      <c r="I22" s="287"/>
      <c r="J22" s="287"/>
      <c r="K22" s="287"/>
      <c r="L22" s="287"/>
      <c r="M22" s="287"/>
      <c r="N22" s="287"/>
      <c r="O22" s="287"/>
      <c r="P22" s="287"/>
      <c r="Q22" s="287"/>
      <c r="R22" s="287"/>
      <c r="S22" s="287"/>
      <c r="T22" s="287"/>
      <c r="U22" s="287"/>
    </row>
    <row r="23" spans="2:21" ht="60" customHeight="1" x14ac:dyDescent="0.2">
      <c r="B23" s="277" t="s">
        <v>403</v>
      </c>
      <c r="C23" s="277"/>
      <c r="D23" s="277"/>
      <c r="E23" s="277"/>
      <c r="F23" s="277"/>
      <c r="G23" s="277"/>
      <c r="H23" s="277"/>
      <c r="I23" s="277"/>
      <c r="J23" s="277"/>
      <c r="K23" s="277"/>
      <c r="L23" s="277"/>
      <c r="M23" s="277"/>
      <c r="N23" s="277"/>
      <c r="O23" s="277"/>
      <c r="P23" s="277"/>
      <c r="Q23" s="277"/>
      <c r="R23" s="277"/>
      <c r="S23" s="277"/>
      <c r="T23" s="277"/>
      <c r="U23" s="277"/>
    </row>
    <row r="24" spans="2:21" ht="60" customHeight="1" x14ac:dyDescent="0.2">
      <c r="B24" s="277"/>
      <c r="C24" s="277"/>
      <c r="D24" s="277"/>
      <c r="E24" s="277"/>
      <c r="F24" s="277"/>
      <c r="G24" s="277"/>
      <c r="H24" s="277"/>
      <c r="I24" s="277"/>
      <c r="J24" s="277"/>
      <c r="K24" s="277"/>
      <c r="L24" s="277"/>
      <c r="M24" s="277"/>
      <c r="N24" s="277"/>
      <c r="O24" s="277"/>
      <c r="P24" s="277"/>
      <c r="Q24" s="277"/>
      <c r="R24" s="277"/>
      <c r="S24" s="277"/>
      <c r="T24" s="277"/>
      <c r="U24" s="277"/>
    </row>
    <row r="25" spans="2:21" s="15" customFormat="1" ht="24.95" customHeight="1" x14ac:dyDescent="0.25">
      <c r="B25" s="307" t="s">
        <v>166</v>
      </c>
      <c r="C25" s="307"/>
      <c r="D25" s="307"/>
      <c r="E25" s="307"/>
      <c r="F25" s="307"/>
      <c r="G25" s="307"/>
      <c r="H25" s="307"/>
      <c r="I25" s="307"/>
      <c r="J25" s="307"/>
      <c r="K25" s="307"/>
      <c r="L25" s="307"/>
      <c r="M25" s="307"/>
      <c r="N25" s="307"/>
      <c r="O25" s="307"/>
      <c r="P25" s="307"/>
      <c r="Q25" s="307"/>
      <c r="R25" s="307"/>
      <c r="S25" s="307"/>
      <c r="T25" s="307"/>
      <c r="U25" s="307"/>
    </row>
    <row r="26" spans="2:21" ht="60" customHeight="1" x14ac:dyDescent="0.2">
      <c r="B26" s="277" t="s">
        <v>404</v>
      </c>
      <c r="C26" s="277"/>
      <c r="D26" s="277"/>
      <c r="E26" s="277"/>
      <c r="F26" s="277"/>
      <c r="G26" s="277"/>
      <c r="H26" s="277"/>
      <c r="I26" s="277"/>
      <c r="J26" s="277"/>
      <c r="K26" s="277"/>
      <c r="L26" s="277"/>
      <c r="M26" s="277"/>
      <c r="N26" s="277"/>
      <c r="O26" s="277"/>
      <c r="P26" s="277"/>
      <c r="Q26" s="277"/>
      <c r="R26" s="277"/>
      <c r="S26" s="277"/>
      <c r="T26" s="277"/>
      <c r="U26" s="277"/>
    </row>
    <row r="27" spans="2:21" ht="60" customHeight="1" x14ac:dyDescent="0.2">
      <c r="B27" s="277"/>
      <c r="C27" s="277"/>
      <c r="D27" s="277"/>
      <c r="E27" s="277"/>
      <c r="F27" s="277"/>
      <c r="G27" s="277"/>
      <c r="H27" s="277"/>
      <c r="I27" s="277"/>
      <c r="J27" s="277"/>
      <c r="K27" s="277"/>
      <c r="L27" s="277"/>
      <c r="M27" s="277"/>
      <c r="N27" s="277"/>
      <c r="O27" s="277"/>
      <c r="P27" s="277"/>
      <c r="Q27" s="277"/>
      <c r="R27" s="277"/>
      <c r="S27" s="277"/>
      <c r="T27" s="277"/>
      <c r="U27" s="277"/>
    </row>
    <row r="28" spans="2:21" ht="60" customHeight="1" x14ac:dyDescent="0.2">
      <c r="B28" s="277"/>
      <c r="C28" s="277"/>
      <c r="D28" s="277"/>
      <c r="E28" s="277"/>
      <c r="F28" s="277"/>
      <c r="G28" s="277"/>
      <c r="H28" s="277"/>
      <c r="I28" s="277"/>
      <c r="J28" s="277"/>
      <c r="K28" s="277"/>
      <c r="L28" s="277"/>
      <c r="M28" s="277"/>
      <c r="N28" s="277"/>
      <c r="O28" s="277"/>
      <c r="P28" s="277"/>
      <c r="Q28" s="277"/>
      <c r="R28" s="277"/>
      <c r="S28" s="277"/>
      <c r="T28" s="277"/>
      <c r="U28" s="277"/>
    </row>
    <row r="29" spans="2:21" ht="16.5" customHeight="1" x14ac:dyDescent="0.2"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</row>
    <row r="30" spans="2:21" ht="21.95" customHeight="1" x14ac:dyDescent="0.2">
      <c r="B30" s="308" t="s">
        <v>43</v>
      </c>
      <c r="C30" s="308"/>
      <c r="D30" s="308"/>
      <c r="E30" s="308"/>
      <c r="F30" s="308"/>
      <c r="G30" s="308"/>
      <c r="H30" s="308"/>
      <c r="I30" s="308"/>
      <c r="J30" s="308"/>
      <c r="K30" s="308"/>
      <c r="L30" s="308"/>
      <c r="M30" s="308"/>
      <c r="N30" s="308"/>
      <c r="O30" s="308"/>
      <c r="P30" s="308"/>
      <c r="Q30" s="308"/>
      <c r="R30" s="308"/>
      <c r="S30" s="308"/>
      <c r="T30" s="308"/>
      <c r="U30" s="308"/>
    </row>
    <row r="31" spans="2:21" ht="24.95" customHeight="1" x14ac:dyDescent="0.2">
      <c r="B31" s="305" t="s">
        <v>165</v>
      </c>
      <c r="C31" s="306"/>
      <c r="D31" s="306"/>
      <c r="E31" s="306"/>
      <c r="F31" s="306"/>
      <c r="G31" s="306"/>
      <c r="H31" s="306"/>
      <c r="I31" s="306"/>
      <c r="J31" s="306"/>
      <c r="K31" s="306"/>
      <c r="L31" s="306"/>
      <c r="M31" s="306"/>
      <c r="N31" s="306"/>
      <c r="O31" s="306"/>
      <c r="P31" s="306"/>
      <c r="Q31" s="306"/>
      <c r="R31" s="306"/>
      <c r="S31" s="306"/>
      <c r="T31" s="306"/>
      <c r="U31" s="306"/>
    </row>
    <row r="32" spans="2:21" ht="60" customHeight="1" x14ac:dyDescent="0.2">
      <c r="B32" s="277" t="s">
        <v>503</v>
      </c>
      <c r="C32" s="277"/>
      <c r="D32" s="277"/>
      <c r="E32" s="277"/>
      <c r="F32" s="277"/>
      <c r="G32" s="277"/>
      <c r="H32" s="277"/>
      <c r="I32" s="277"/>
      <c r="J32" s="277"/>
      <c r="K32" s="277"/>
      <c r="L32" s="277"/>
      <c r="M32" s="277"/>
      <c r="N32" s="277"/>
      <c r="O32" s="277"/>
      <c r="P32" s="277"/>
      <c r="Q32" s="277"/>
      <c r="R32" s="277"/>
      <c r="S32" s="277"/>
      <c r="T32" s="277"/>
      <c r="U32" s="277"/>
    </row>
    <row r="33" spans="2:21" ht="60" customHeight="1" x14ac:dyDescent="0.2">
      <c r="B33" s="277"/>
      <c r="C33" s="277"/>
      <c r="D33" s="277"/>
      <c r="E33" s="277"/>
      <c r="F33" s="277"/>
      <c r="G33" s="277"/>
      <c r="H33" s="277"/>
      <c r="I33" s="277"/>
      <c r="J33" s="277"/>
      <c r="K33" s="277"/>
      <c r="L33" s="277"/>
      <c r="M33" s="277"/>
      <c r="N33" s="277"/>
      <c r="O33" s="277"/>
      <c r="P33" s="277"/>
      <c r="Q33" s="277"/>
      <c r="R33" s="277"/>
      <c r="S33" s="277"/>
      <c r="T33" s="277"/>
      <c r="U33" s="277"/>
    </row>
    <row r="34" spans="2:21" s="15" customFormat="1" ht="24.95" customHeight="1" x14ac:dyDescent="0.25">
      <c r="B34" s="307" t="s">
        <v>166</v>
      </c>
      <c r="C34" s="307"/>
      <c r="D34" s="307"/>
      <c r="E34" s="307"/>
      <c r="F34" s="307"/>
      <c r="G34" s="307"/>
      <c r="H34" s="307"/>
      <c r="I34" s="307"/>
      <c r="J34" s="307"/>
      <c r="K34" s="307"/>
      <c r="L34" s="307"/>
      <c r="M34" s="307"/>
      <c r="N34" s="307"/>
      <c r="O34" s="307"/>
      <c r="P34" s="307"/>
      <c r="Q34" s="307"/>
      <c r="R34" s="307"/>
      <c r="S34" s="307"/>
      <c r="T34" s="307"/>
      <c r="U34" s="307"/>
    </row>
    <row r="35" spans="2:21" ht="60" customHeight="1" x14ac:dyDescent="0.2">
      <c r="B35" s="277" t="s">
        <v>504</v>
      </c>
      <c r="C35" s="277"/>
      <c r="D35" s="277"/>
      <c r="E35" s="277"/>
      <c r="F35" s="277"/>
      <c r="G35" s="277"/>
      <c r="H35" s="277"/>
      <c r="I35" s="277"/>
      <c r="J35" s="277"/>
      <c r="K35" s="277"/>
      <c r="L35" s="277"/>
      <c r="M35" s="277"/>
      <c r="N35" s="277"/>
      <c r="O35" s="277"/>
      <c r="P35" s="277"/>
      <c r="Q35" s="277"/>
      <c r="R35" s="277"/>
      <c r="S35" s="277"/>
      <c r="T35" s="277"/>
      <c r="U35" s="277"/>
    </row>
    <row r="36" spans="2:21" ht="60" customHeight="1" x14ac:dyDescent="0.2">
      <c r="B36" s="277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</row>
    <row r="37" spans="2:21" ht="60" customHeight="1" x14ac:dyDescent="0.2">
      <c r="B37" s="277"/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</row>
    <row r="40" spans="2:21" x14ac:dyDescent="0.2">
      <c r="B40" s="303" t="s">
        <v>44</v>
      </c>
      <c r="C40" s="303"/>
      <c r="D40" s="303"/>
      <c r="E40" s="303"/>
      <c r="F40" s="303"/>
      <c r="G40" s="303"/>
      <c r="H40" s="303"/>
      <c r="I40" s="303"/>
      <c r="J40" s="303"/>
      <c r="K40" s="303"/>
      <c r="L40" s="303"/>
      <c r="M40" s="303"/>
      <c r="N40" s="303"/>
      <c r="O40" s="303"/>
      <c r="P40" s="303"/>
      <c r="Q40" s="303"/>
      <c r="R40" s="303"/>
      <c r="S40" s="303"/>
      <c r="T40" s="303"/>
      <c r="U40" s="303"/>
    </row>
    <row r="41" spans="2:21" ht="19.5" x14ac:dyDescent="0.2">
      <c r="B41" s="305" t="s">
        <v>165</v>
      </c>
      <c r="C41" s="306"/>
      <c r="D41" s="306"/>
      <c r="E41" s="306"/>
      <c r="F41" s="306"/>
      <c r="G41" s="306"/>
      <c r="H41" s="306"/>
      <c r="I41" s="306"/>
      <c r="J41" s="306"/>
      <c r="K41" s="306"/>
      <c r="L41" s="306"/>
      <c r="M41" s="306"/>
      <c r="N41" s="306"/>
      <c r="O41" s="306"/>
      <c r="P41" s="306"/>
      <c r="Q41" s="306"/>
      <c r="R41" s="306"/>
      <c r="S41" s="306"/>
      <c r="T41" s="306"/>
      <c r="U41" s="306"/>
    </row>
    <row r="42" spans="2:21" ht="62.25" customHeight="1" x14ac:dyDescent="0.2">
      <c r="B42" s="277"/>
      <c r="C42" s="277"/>
      <c r="D42" s="277"/>
      <c r="E42" s="277"/>
      <c r="F42" s="277"/>
      <c r="G42" s="277"/>
      <c r="H42" s="277"/>
      <c r="I42" s="277"/>
      <c r="J42" s="277"/>
      <c r="K42" s="277"/>
      <c r="L42" s="277"/>
      <c r="M42" s="277"/>
      <c r="N42" s="277"/>
      <c r="O42" s="277"/>
      <c r="P42" s="277"/>
      <c r="Q42" s="277"/>
      <c r="R42" s="277"/>
      <c r="S42" s="277"/>
      <c r="T42" s="277"/>
      <c r="U42" s="277"/>
    </row>
    <row r="43" spans="2:21" ht="64.5" customHeight="1" x14ac:dyDescent="0.2">
      <c r="B43" s="277"/>
      <c r="C43" s="277"/>
      <c r="D43" s="277"/>
      <c r="E43" s="277"/>
      <c r="F43" s="277"/>
      <c r="G43" s="277"/>
      <c r="H43" s="277"/>
      <c r="I43" s="277"/>
      <c r="J43" s="277"/>
      <c r="K43" s="277"/>
      <c r="L43" s="277"/>
      <c r="M43" s="277"/>
      <c r="N43" s="277"/>
      <c r="O43" s="277"/>
      <c r="P43" s="277"/>
      <c r="Q43" s="277"/>
      <c r="R43" s="277"/>
      <c r="S43" s="277"/>
      <c r="T43" s="277"/>
      <c r="U43" s="277"/>
    </row>
    <row r="44" spans="2:21" ht="19.5" x14ac:dyDescent="0.2">
      <c r="B44" s="307" t="s">
        <v>166</v>
      </c>
      <c r="C44" s="307"/>
      <c r="D44" s="307"/>
      <c r="E44" s="307"/>
      <c r="F44" s="307"/>
      <c r="G44" s="307"/>
      <c r="H44" s="307"/>
      <c r="I44" s="307"/>
      <c r="J44" s="307"/>
      <c r="K44" s="307"/>
      <c r="L44" s="307"/>
      <c r="M44" s="307"/>
      <c r="N44" s="307"/>
      <c r="O44" s="307"/>
      <c r="P44" s="307"/>
      <c r="Q44" s="307"/>
      <c r="R44" s="307"/>
      <c r="S44" s="307"/>
      <c r="T44" s="307"/>
      <c r="U44" s="307"/>
    </row>
    <row r="45" spans="2:21" ht="54.75" customHeight="1" x14ac:dyDescent="0.2">
      <c r="B45" s="277"/>
      <c r="C45" s="277"/>
      <c r="D45" s="277"/>
      <c r="E45" s="277"/>
      <c r="F45" s="277"/>
      <c r="G45" s="277"/>
      <c r="H45" s="277"/>
      <c r="I45" s="277"/>
      <c r="J45" s="277"/>
      <c r="K45" s="277"/>
      <c r="L45" s="277"/>
      <c r="M45" s="277"/>
      <c r="N45" s="277"/>
      <c r="O45" s="277"/>
      <c r="P45" s="277"/>
      <c r="Q45" s="277"/>
      <c r="R45" s="277"/>
      <c r="S45" s="277"/>
      <c r="T45" s="277"/>
      <c r="U45" s="277"/>
    </row>
    <row r="46" spans="2:21" ht="61.5" customHeight="1" x14ac:dyDescent="0.2">
      <c r="B46" s="277"/>
      <c r="C46" s="277"/>
      <c r="D46" s="277"/>
      <c r="E46" s="277"/>
      <c r="F46" s="277"/>
      <c r="G46" s="277"/>
      <c r="H46" s="277"/>
      <c r="I46" s="277"/>
      <c r="J46" s="277"/>
      <c r="K46" s="277"/>
      <c r="L46" s="277"/>
      <c r="M46" s="277"/>
      <c r="N46" s="277"/>
      <c r="O46" s="277"/>
      <c r="P46" s="277"/>
      <c r="Q46" s="277"/>
      <c r="R46" s="277"/>
      <c r="S46" s="277"/>
      <c r="T46" s="277"/>
      <c r="U46" s="277"/>
    </row>
    <row r="47" spans="2:21" ht="64.5" customHeight="1" x14ac:dyDescent="0.2">
      <c r="B47" s="277"/>
      <c r="C47" s="277"/>
      <c r="D47" s="277"/>
      <c r="E47" s="277"/>
      <c r="F47" s="277"/>
      <c r="G47" s="277"/>
      <c r="H47" s="277"/>
      <c r="I47" s="277"/>
      <c r="J47" s="277"/>
      <c r="K47" s="277"/>
      <c r="L47" s="277"/>
      <c r="M47" s="277"/>
      <c r="N47" s="277"/>
      <c r="O47" s="277"/>
      <c r="P47" s="277"/>
      <c r="Q47" s="277"/>
      <c r="R47" s="277"/>
      <c r="S47" s="277"/>
      <c r="T47" s="277"/>
      <c r="U47" s="277"/>
    </row>
    <row r="65495" spans="2:22" x14ac:dyDescent="0.2">
      <c r="B65495" s="11" t="s">
        <v>34</v>
      </c>
      <c r="C65495" s="11"/>
      <c r="D65495" s="11"/>
      <c r="E65495" s="11"/>
      <c r="F65495" s="11"/>
      <c r="G65495" s="11"/>
      <c r="H65495" s="11"/>
      <c r="I65495" s="11"/>
      <c r="J65495" s="11"/>
      <c r="K65495" s="11"/>
      <c r="L65495" s="11"/>
      <c r="M65495" s="11"/>
      <c r="N65495" s="11"/>
      <c r="O65495" s="11"/>
      <c r="P65495" s="11"/>
      <c r="Q65495" s="11"/>
      <c r="R65495" s="11"/>
      <c r="S65495" s="11"/>
      <c r="T65495" s="11"/>
      <c r="U65495" s="11"/>
      <c r="V65495" s="11"/>
    </row>
    <row r="65496" spans="2:22" x14ac:dyDescent="0.2">
      <c r="B65496" s="12" t="s">
        <v>35</v>
      </c>
      <c r="C65496" s="12"/>
      <c r="D65496" s="12"/>
      <c r="E65496" s="12"/>
      <c r="F65496" s="12"/>
      <c r="G65496" s="12"/>
      <c r="H65496" s="12"/>
      <c r="I65496" s="12"/>
      <c r="J65496" s="12"/>
      <c r="K65496" s="12"/>
      <c r="L65496" s="12"/>
      <c r="M65496" s="12"/>
      <c r="N65496" s="12"/>
      <c r="O65496" s="12"/>
      <c r="P65496" s="12"/>
      <c r="Q65496" s="12"/>
      <c r="R65496" s="12"/>
      <c r="S65496" s="12"/>
      <c r="T65496" s="12"/>
      <c r="U65496" s="12"/>
      <c r="V65496" s="12"/>
    </row>
    <row r="65497" spans="2:22" x14ac:dyDescent="0.2">
      <c r="B65497" s="12" t="s">
        <v>36</v>
      </c>
      <c r="C65497" s="12"/>
      <c r="D65497" s="12"/>
      <c r="E65497" s="12"/>
      <c r="F65497" s="12"/>
      <c r="G65497" s="12"/>
      <c r="H65497" s="12"/>
      <c r="I65497" s="12"/>
      <c r="J65497" s="12"/>
      <c r="K65497" s="12"/>
      <c r="L65497" s="12"/>
      <c r="M65497" s="12"/>
      <c r="N65497" s="12"/>
      <c r="O65497" s="12"/>
      <c r="P65497" s="12"/>
      <c r="Q65497" s="12"/>
      <c r="R65497" s="12"/>
      <c r="S65497" s="12"/>
      <c r="T65497" s="12"/>
      <c r="U65497" s="12"/>
      <c r="V65497" s="12"/>
    </row>
  </sheetData>
  <mergeCells count="40">
    <mergeCell ref="V2:V3"/>
    <mergeCell ref="C2:F2"/>
    <mergeCell ref="H2:K2"/>
    <mergeCell ref="B36:U36"/>
    <mergeCell ref="B37:U37"/>
    <mergeCell ref="B14:U14"/>
    <mergeCell ref="B15:U15"/>
    <mergeCell ref="G3:G9"/>
    <mergeCell ref="B16:U16"/>
    <mergeCell ref="B17:U17"/>
    <mergeCell ref="M2:P2"/>
    <mergeCell ref="B18:U18"/>
    <mergeCell ref="B19:U19"/>
    <mergeCell ref="B22:U22"/>
    <mergeCell ref="B23:U23"/>
    <mergeCell ref="B21:U21"/>
    <mergeCell ref="L3:L9"/>
    <mergeCell ref="B2:B3"/>
    <mergeCell ref="R2:U2"/>
    <mergeCell ref="B12:U12"/>
    <mergeCell ref="B13:U13"/>
    <mergeCell ref="B24:U24"/>
    <mergeCell ref="B25:U25"/>
    <mergeCell ref="B26:U26"/>
    <mergeCell ref="B27:U27"/>
    <mergeCell ref="B42:U42"/>
    <mergeCell ref="B28:U28"/>
    <mergeCell ref="B47:U47"/>
    <mergeCell ref="B30:U30"/>
    <mergeCell ref="B31:U31"/>
    <mergeCell ref="B32:U32"/>
    <mergeCell ref="B33:U33"/>
    <mergeCell ref="B45:U45"/>
    <mergeCell ref="B34:U34"/>
    <mergeCell ref="B35:U35"/>
    <mergeCell ref="B40:U40"/>
    <mergeCell ref="B41:U41"/>
    <mergeCell ref="B46:U46"/>
    <mergeCell ref="B43:U43"/>
    <mergeCell ref="B44:U44"/>
  </mergeCells>
  <phoneticPr fontId="2" type="noConversion"/>
  <hyperlinks>
    <hyperlink ref="B65497" r:id="rId1"/>
    <hyperlink ref="B65496" r:id="rId2"/>
    <hyperlink ref="B7" location="Autoevaluación!A138" tooltip="Ir a autoevaluación" display="Prevención de riesgos"/>
    <hyperlink ref="B6" location="Autoevaluación!A133" tooltip="Ir a autoevaluación" display="Participación y convivencia"/>
    <hyperlink ref="B5" location="Autoevaluación!A127" tooltip="Ir a autoevaluación" display="Proyección a la comunidad"/>
    <hyperlink ref="B4" location="Autoevaluación!A121" tooltip="Ir a autoevaluación" display="Accesibilidad"/>
  </hyperlinks>
  <pageMargins left="0.7" right="0.7" top="0.75" bottom="0.75" header="0.3" footer="0.3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Institución</vt:lpstr>
      <vt:lpstr>Autoevaluación</vt:lpstr>
      <vt:lpstr>Directiva</vt:lpstr>
      <vt:lpstr>Academica</vt:lpstr>
      <vt:lpstr>Admon</vt:lpstr>
      <vt:lpstr>Comunidad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alqaui</dc:creator>
  <cp:lastModifiedBy>USER</cp:lastModifiedBy>
  <cp:revision/>
  <dcterms:created xsi:type="dcterms:W3CDTF">2010-02-23T19:10:51Z</dcterms:created>
  <dcterms:modified xsi:type="dcterms:W3CDTF">2018-03-23T21:21:41Z</dcterms:modified>
</cp:coreProperties>
</file>