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5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6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defaultThemeVersion="124226"/>
  <bookViews>
    <workbookView xWindow="0" yWindow="300" windowWidth="9945" windowHeight="7530"/>
  </bookViews>
  <sheets>
    <sheet name="Institución" sheetId="58" r:id="rId1"/>
    <sheet name="Autoevaluación" sheetId="1" r:id="rId2"/>
    <sheet name="Directiva" sheetId="2" r:id="rId3"/>
    <sheet name="Academica" sheetId="4" r:id="rId4"/>
    <sheet name="Admon" sheetId="6" r:id="rId5"/>
    <sheet name="Comunidad" sheetId="5" r:id="rId6"/>
  </sheets>
  <calcPr calcId="145621"/>
</workbook>
</file>

<file path=xl/calcChain.xml><?xml version="1.0" encoding="utf-8"?>
<calcChain xmlns="http://schemas.openxmlformats.org/spreadsheetml/2006/main">
  <c r="U100" i="1" l="1"/>
  <c r="U87" i="1"/>
  <c r="U92" i="1"/>
  <c r="U91" i="1"/>
  <c r="U90" i="1"/>
  <c r="U89" i="1"/>
  <c r="U5" i="6"/>
  <c r="R7" i="1"/>
  <c r="S7" i="1"/>
  <c r="T7" i="1"/>
  <c r="U7" i="1"/>
  <c r="T4" i="2" s="1"/>
  <c r="T10" i="2" s="1"/>
  <c r="R8" i="1"/>
  <c r="S8" i="1"/>
  <c r="T8" i="1"/>
  <c r="T9" i="1"/>
  <c r="T10" i="1"/>
  <c r="U8" i="1"/>
  <c r="R9" i="1"/>
  <c r="S9" i="1"/>
  <c r="K4" i="2" s="1"/>
  <c r="U9" i="1"/>
  <c r="R10" i="1"/>
  <c r="S10" i="1"/>
  <c r="U10" i="1"/>
  <c r="U4" i="2" s="1"/>
  <c r="Q11" i="1"/>
  <c r="R11" i="1"/>
  <c r="S11" i="1"/>
  <c r="R13" i="1"/>
  <c r="C5" i="2" s="1"/>
  <c r="S13" i="1"/>
  <c r="T13" i="1"/>
  <c r="U13" i="1"/>
  <c r="R14" i="1"/>
  <c r="D5" i="2" s="1"/>
  <c r="S14" i="1"/>
  <c r="I5" i="2" s="1"/>
  <c r="T14" i="1"/>
  <c r="U14" i="1"/>
  <c r="R15" i="1"/>
  <c r="R16" i="1"/>
  <c r="S15" i="1"/>
  <c r="T15" i="1"/>
  <c r="T16" i="1"/>
  <c r="O5" i="2" s="1"/>
  <c r="U15" i="1"/>
  <c r="U5" i="2" s="1"/>
  <c r="U16" i="1"/>
  <c r="S16" i="1"/>
  <c r="H5" i="2" s="1"/>
  <c r="R20" i="1"/>
  <c r="S20" i="1"/>
  <c r="T20" i="1"/>
  <c r="T21" i="1"/>
  <c r="T22" i="1"/>
  <c r="T23" i="1"/>
  <c r="M6" i="2"/>
  <c r="U20" i="1"/>
  <c r="U21" i="1"/>
  <c r="U22" i="1"/>
  <c r="U23" i="1"/>
  <c r="U6" i="2" s="1"/>
  <c r="R21" i="1"/>
  <c r="S21" i="1"/>
  <c r="R22" i="1"/>
  <c r="S22" i="1"/>
  <c r="R23" i="1"/>
  <c r="S23" i="1"/>
  <c r="R30" i="1"/>
  <c r="S30" i="1"/>
  <c r="T30" i="1"/>
  <c r="U30" i="1"/>
  <c r="R31" i="1"/>
  <c r="S31" i="1"/>
  <c r="T31" i="1"/>
  <c r="U31" i="1"/>
  <c r="R32" i="1"/>
  <c r="S32" i="1"/>
  <c r="T32" i="1"/>
  <c r="U32" i="1"/>
  <c r="R33" i="1"/>
  <c r="F7" i="2" s="1"/>
  <c r="S33" i="1"/>
  <c r="K7" i="2" s="1"/>
  <c r="T33" i="1"/>
  <c r="P7" i="2" s="1"/>
  <c r="U33" i="1"/>
  <c r="U7" i="2" s="1"/>
  <c r="R36" i="1"/>
  <c r="S36" i="1"/>
  <c r="S37" i="1"/>
  <c r="S38" i="1"/>
  <c r="K8" i="2" s="1"/>
  <c r="S39" i="1"/>
  <c r="T36" i="1"/>
  <c r="T37" i="1"/>
  <c r="T38" i="1"/>
  <c r="T39" i="1"/>
  <c r="U36" i="1"/>
  <c r="R37" i="1"/>
  <c r="E8" i="2" s="1"/>
  <c r="U37" i="1"/>
  <c r="R38" i="1"/>
  <c r="U38" i="1"/>
  <c r="R39" i="1"/>
  <c r="F8" i="2" s="1"/>
  <c r="U39" i="1"/>
  <c r="U8" i="2" s="1"/>
  <c r="R47" i="1"/>
  <c r="S47" i="1"/>
  <c r="K9" i="2" s="1"/>
  <c r="S48" i="1"/>
  <c r="S49" i="1"/>
  <c r="S50" i="1"/>
  <c r="T47" i="1"/>
  <c r="U47" i="1"/>
  <c r="R48" i="1"/>
  <c r="T48" i="1"/>
  <c r="U48" i="1"/>
  <c r="T9" i="2" s="1"/>
  <c r="R49" i="1"/>
  <c r="T49" i="1"/>
  <c r="U49" i="1"/>
  <c r="R50" i="1"/>
  <c r="F9" i="2" s="1"/>
  <c r="T50" i="1"/>
  <c r="U50" i="1"/>
  <c r="U9" i="2" s="1"/>
  <c r="R55" i="1"/>
  <c r="S55" i="1"/>
  <c r="T55" i="1"/>
  <c r="U55" i="1"/>
  <c r="R56" i="1"/>
  <c r="S56" i="1"/>
  <c r="S57" i="1"/>
  <c r="S58" i="1"/>
  <c r="T56" i="1"/>
  <c r="N4" i="4" s="1"/>
  <c r="U56" i="1"/>
  <c r="R57" i="1"/>
  <c r="T57" i="1"/>
  <c r="U57" i="1"/>
  <c r="R58" i="1"/>
  <c r="F4" i="4"/>
  <c r="T58" i="1"/>
  <c r="U58" i="1"/>
  <c r="U4" i="4" s="1"/>
  <c r="U10" i="4" s="1"/>
  <c r="R62" i="1"/>
  <c r="S62" i="1"/>
  <c r="T62" i="1"/>
  <c r="U62" i="1"/>
  <c r="R63" i="1"/>
  <c r="S63" i="1"/>
  <c r="T63" i="1"/>
  <c r="N5" i="4" s="1"/>
  <c r="U63" i="1"/>
  <c r="R64" i="1"/>
  <c r="E5" i="4" s="1"/>
  <c r="S64" i="1"/>
  <c r="J5" i="4" s="1"/>
  <c r="S65" i="1"/>
  <c r="T64" i="1"/>
  <c r="M5" i="4" s="1"/>
  <c r="U64" i="1"/>
  <c r="R65" i="1"/>
  <c r="F5" i="4" s="1"/>
  <c r="T65" i="1"/>
  <c r="U65" i="1"/>
  <c r="U5" i="4" s="1"/>
  <c r="R68" i="1"/>
  <c r="S68" i="1"/>
  <c r="T68" i="1"/>
  <c r="U68" i="1"/>
  <c r="R69" i="1"/>
  <c r="S69" i="1"/>
  <c r="S70" i="1"/>
  <c r="J6" i="4" s="1"/>
  <c r="S71" i="1"/>
  <c r="T69" i="1"/>
  <c r="T70" i="1"/>
  <c r="O6" i="4" s="1"/>
  <c r="T71" i="1"/>
  <c r="U69" i="1"/>
  <c r="R70" i="1"/>
  <c r="E6" i="4" s="1"/>
  <c r="R71" i="1"/>
  <c r="U70" i="1"/>
  <c r="S6" i="4" s="1"/>
  <c r="U71" i="1"/>
  <c r="R74" i="1"/>
  <c r="S74" i="1"/>
  <c r="H7" i="4" s="1"/>
  <c r="T74" i="1"/>
  <c r="U74" i="1"/>
  <c r="R75" i="1"/>
  <c r="S75" i="1"/>
  <c r="I7" i="4" s="1"/>
  <c r="S76" i="1"/>
  <c r="S77" i="1"/>
  <c r="T75" i="1"/>
  <c r="T76" i="1"/>
  <c r="T77" i="1"/>
  <c r="U75" i="1"/>
  <c r="S7" i="4" s="1"/>
  <c r="R76" i="1"/>
  <c r="E7" i="4" s="1"/>
  <c r="R77" i="1"/>
  <c r="U76" i="1"/>
  <c r="T7" i="4" s="1"/>
  <c r="U77" i="1"/>
  <c r="R84" i="1"/>
  <c r="S84" i="1"/>
  <c r="H4" i="6" s="1"/>
  <c r="T84" i="1"/>
  <c r="T85" i="1"/>
  <c r="T86" i="1"/>
  <c r="T87" i="1"/>
  <c r="M4" i="6" s="1"/>
  <c r="U84" i="1"/>
  <c r="R85" i="1"/>
  <c r="S85" i="1"/>
  <c r="I4" i="6" s="1"/>
  <c r="U85" i="1"/>
  <c r="R86" i="1"/>
  <c r="S86" i="1"/>
  <c r="U86" i="1"/>
  <c r="R87" i="1"/>
  <c r="F4" i="6" s="1"/>
  <c r="S87" i="1"/>
  <c r="K4" i="6" s="1"/>
  <c r="R89" i="1"/>
  <c r="S89" i="1"/>
  <c r="T89" i="1"/>
  <c r="R90" i="1"/>
  <c r="S90" i="1"/>
  <c r="T90" i="1"/>
  <c r="R91" i="1"/>
  <c r="D5" i="6" s="1"/>
  <c r="R92" i="1"/>
  <c r="S91" i="1"/>
  <c r="J5" i="6" s="1"/>
  <c r="T91" i="1"/>
  <c r="T92" i="1"/>
  <c r="S92" i="1"/>
  <c r="R98" i="1"/>
  <c r="S98" i="1"/>
  <c r="I6" i="6" s="1"/>
  <c r="S99" i="1"/>
  <c r="S100" i="1"/>
  <c r="J6" i="6" s="1"/>
  <c r="S101" i="1"/>
  <c r="T98" i="1"/>
  <c r="U98" i="1"/>
  <c r="R99" i="1"/>
  <c r="T99" i="1"/>
  <c r="U99" i="1"/>
  <c r="R6" i="6" s="1"/>
  <c r="U101" i="1"/>
  <c r="R100" i="1"/>
  <c r="T100" i="1"/>
  <c r="O6" i="6" s="1"/>
  <c r="R101" i="1"/>
  <c r="F6" i="6"/>
  <c r="T101" i="1"/>
  <c r="P6" i="6"/>
  <c r="R102" i="1"/>
  <c r="S102" i="1"/>
  <c r="S103" i="1"/>
  <c r="S104" i="1"/>
  <c r="J7" i="6" s="1"/>
  <c r="S105" i="1"/>
  <c r="T102" i="1"/>
  <c r="U102" i="1"/>
  <c r="T7" i="6" s="1"/>
  <c r="R103" i="1"/>
  <c r="C7" i="6" s="1"/>
  <c r="T103" i="1"/>
  <c r="U103" i="1"/>
  <c r="U104" i="1"/>
  <c r="U105" i="1"/>
  <c r="R104" i="1"/>
  <c r="R105" i="1"/>
  <c r="E7" i="6" s="1"/>
  <c r="T104" i="1"/>
  <c r="M7" i="6" s="1"/>
  <c r="T105" i="1"/>
  <c r="R114" i="1"/>
  <c r="E8" i="6" s="1"/>
  <c r="S114" i="1"/>
  <c r="S116" i="1"/>
  <c r="S115" i="1"/>
  <c r="S117" i="1"/>
  <c r="K8" i="6" s="1"/>
  <c r="T114" i="1"/>
  <c r="U114" i="1"/>
  <c r="S8" i="6" s="1"/>
  <c r="R115" i="1"/>
  <c r="T115" i="1"/>
  <c r="U115" i="1"/>
  <c r="R116" i="1"/>
  <c r="R117" i="1"/>
  <c r="T116" i="1"/>
  <c r="U116" i="1"/>
  <c r="T117" i="1"/>
  <c r="U117" i="1"/>
  <c r="U8" i="6" s="1"/>
  <c r="R122" i="1"/>
  <c r="C4" i="5" s="1"/>
  <c r="S122" i="1"/>
  <c r="S123" i="1"/>
  <c r="S124" i="1"/>
  <c r="S125" i="1"/>
  <c r="T122" i="1"/>
  <c r="U122" i="1"/>
  <c r="R123" i="1"/>
  <c r="F4" i="5" s="1"/>
  <c r="T123" i="1"/>
  <c r="U123" i="1"/>
  <c r="R124" i="1"/>
  <c r="T124" i="1"/>
  <c r="U124" i="1"/>
  <c r="T4" i="5" s="1"/>
  <c r="T10" i="5" s="1"/>
  <c r="R125" i="1"/>
  <c r="T125" i="1"/>
  <c r="U125" i="1"/>
  <c r="R4" i="5" s="1"/>
  <c r="R10" i="5" s="1"/>
  <c r="R128" i="1"/>
  <c r="S128" i="1"/>
  <c r="S129" i="1"/>
  <c r="S130" i="1"/>
  <c r="S131" i="1"/>
  <c r="T128" i="1"/>
  <c r="T129" i="1"/>
  <c r="T130" i="1"/>
  <c r="T131" i="1"/>
  <c r="U128" i="1"/>
  <c r="R129" i="1"/>
  <c r="F5" i="5" s="1"/>
  <c r="U129" i="1"/>
  <c r="T5" i="5" s="1"/>
  <c r="R130" i="1"/>
  <c r="R131" i="1"/>
  <c r="U130" i="1"/>
  <c r="U5" i="5" s="1"/>
  <c r="U131" i="1"/>
  <c r="R134" i="1"/>
  <c r="S134" i="1"/>
  <c r="K6" i="5" s="1"/>
  <c r="S135" i="1"/>
  <c r="S136" i="1"/>
  <c r="S137" i="1"/>
  <c r="T134" i="1"/>
  <c r="U134" i="1"/>
  <c r="U6" i="5" s="1"/>
  <c r="U135" i="1"/>
  <c r="U136" i="1"/>
  <c r="T6" i="5" s="1"/>
  <c r="R135" i="1"/>
  <c r="T135" i="1"/>
  <c r="R136" i="1"/>
  <c r="T136" i="1"/>
  <c r="R137" i="1"/>
  <c r="F6" i="5" s="1"/>
  <c r="T137" i="1"/>
  <c r="R139" i="1"/>
  <c r="S139" i="1"/>
  <c r="T139" i="1"/>
  <c r="U139" i="1"/>
  <c r="U7" i="5" s="1"/>
  <c r="U140" i="1"/>
  <c r="U141" i="1"/>
  <c r="R140" i="1"/>
  <c r="E7" i="5" s="1"/>
  <c r="R141" i="1"/>
  <c r="R142" i="1"/>
  <c r="F7" i="5" s="1"/>
  <c r="S140" i="1"/>
  <c r="H7" i="5" s="1"/>
  <c r="T140" i="1"/>
  <c r="T142" i="1"/>
  <c r="T141" i="1"/>
  <c r="S141" i="1"/>
  <c r="K7" i="5" s="1"/>
  <c r="S142" i="1"/>
  <c r="R4" i="2"/>
  <c r="R10" i="2" s="1"/>
  <c r="S5" i="4"/>
  <c r="M4" i="4"/>
  <c r="T4" i="6"/>
  <c r="T10" i="6" s="1"/>
  <c r="R4" i="6"/>
  <c r="R10" i="6" s="1"/>
  <c r="S5" i="6"/>
  <c r="R8" i="2"/>
  <c r="R5" i="2"/>
  <c r="U4" i="5"/>
  <c r="U10" i="5" s="1"/>
  <c r="S7" i="6"/>
  <c r="R5" i="6"/>
  <c r="T5" i="6"/>
  <c r="R7" i="4"/>
  <c r="T8" i="2"/>
  <c r="S8" i="2"/>
  <c r="T5" i="2"/>
  <c r="M5" i="2"/>
  <c r="T5" i="4"/>
  <c r="R5" i="4"/>
  <c r="S4" i="4"/>
  <c r="S10" i="4" s="1"/>
  <c r="R4" i="4"/>
  <c r="R10" i="4" s="1"/>
  <c r="T4" i="4"/>
  <c r="T10" i="4" s="1"/>
  <c r="S9" i="2"/>
  <c r="R9" i="2"/>
  <c r="S7" i="2"/>
  <c r="R7" i="2"/>
  <c r="T7" i="2"/>
  <c r="T6" i="2"/>
  <c r="U10" i="2"/>
  <c r="I7" i="5"/>
  <c r="D7" i="6"/>
  <c r="N6" i="6"/>
  <c r="C6" i="6"/>
  <c r="E4" i="6"/>
  <c r="E6" i="6"/>
  <c r="D4" i="6"/>
  <c r="C4" i="6"/>
  <c r="D7" i="4"/>
  <c r="J4" i="4"/>
  <c r="H4" i="4"/>
  <c r="D6" i="2"/>
  <c r="D7" i="2"/>
  <c r="D8" i="2"/>
  <c r="D9" i="2"/>
  <c r="S4" i="2"/>
  <c r="S10" i="2" s="1"/>
  <c r="U4" i="6"/>
  <c r="U10" i="6" s="1"/>
  <c r="D6" i="6"/>
  <c r="K5" i="6"/>
  <c r="I5" i="6"/>
  <c r="C5" i="6"/>
  <c r="N6" i="4"/>
  <c r="F6" i="2"/>
  <c r="T6" i="6"/>
  <c r="E9" i="2"/>
  <c r="C9" i="2"/>
  <c r="C8" i="2"/>
  <c r="E7" i="2"/>
  <c r="C7" i="2"/>
  <c r="E6" i="2"/>
  <c r="C6" i="2"/>
  <c r="D4" i="5"/>
  <c r="C7" i="4"/>
  <c r="F6" i="4"/>
  <c r="C6" i="4"/>
  <c r="C5" i="4"/>
  <c r="D5" i="4"/>
  <c r="D4" i="4"/>
  <c r="E4" i="4"/>
  <c r="C4" i="4"/>
  <c r="D5" i="5"/>
  <c r="R6" i="5"/>
  <c r="J6" i="5"/>
  <c r="C5" i="5"/>
  <c r="R8" i="6"/>
  <c r="H6" i="4"/>
  <c r="J7" i="2"/>
  <c r="N7" i="2"/>
  <c r="I7" i="2"/>
  <c r="H7" i="2"/>
  <c r="I6" i="2"/>
  <c r="S6" i="2"/>
  <c r="J5" i="2"/>
  <c r="I4" i="2"/>
  <c r="J4" i="2"/>
  <c r="H4" i="2"/>
  <c r="K6" i="2"/>
  <c r="J6" i="2"/>
  <c r="H6" i="2"/>
  <c r="J8" i="2"/>
  <c r="H8" i="2"/>
  <c r="H5" i="4"/>
  <c r="I5" i="4"/>
  <c r="H8" i="6"/>
  <c r="C7" i="5" l="1"/>
  <c r="C6" i="5"/>
  <c r="M7" i="5"/>
  <c r="M4" i="5"/>
  <c r="P7" i="6"/>
  <c r="M5" i="6"/>
  <c r="O4" i="6"/>
  <c r="N9" i="2"/>
  <c r="O8" i="2"/>
  <c r="O7" i="2"/>
  <c r="M7" i="2"/>
  <c r="O6" i="2"/>
  <c r="K5" i="2"/>
  <c r="N6" i="5"/>
  <c r="O6" i="5"/>
  <c r="N5" i="5"/>
  <c r="P5" i="5"/>
  <c r="N4" i="5"/>
  <c r="O8" i="6"/>
  <c r="N8" i="6"/>
  <c r="O7" i="6"/>
  <c r="M7" i="4"/>
  <c r="P5" i="4"/>
  <c r="N10" i="4"/>
  <c r="M9" i="2"/>
  <c r="P9" i="2"/>
  <c r="O9" i="2"/>
  <c r="P8" i="2"/>
  <c r="N6" i="2"/>
  <c r="P6" i="2"/>
  <c r="C10" i="5"/>
  <c r="K10" i="2"/>
  <c r="F10" i="5"/>
  <c r="S5" i="5"/>
  <c r="E6" i="5"/>
  <c r="E10" i="5" s="1"/>
  <c r="P6" i="5"/>
  <c r="O4" i="5"/>
  <c r="D7" i="5"/>
  <c r="F8" i="6"/>
  <c r="E10" i="4"/>
  <c r="D6" i="4"/>
  <c r="D10" i="4" s="1"/>
  <c r="H6" i="6"/>
  <c r="H10" i="4"/>
  <c r="O5" i="4"/>
  <c r="F5" i="6"/>
  <c r="F10" i="6" s="1"/>
  <c r="D6" i="5"/>
  <c r="D10" i="5" s="1"/>
  <c r="E4" i="5"/>
  <c r="U6" i="4"/>
  <c r="S4" i="5"/>
  <c r="S10" i="5" s="1"/>
  <c r="T7" i="5"/>
  <c r="K5" i="5"/>
  <c r="E5" i="5"/>
  <c r="K4" i="5"/>
  <c r="K10" i="5" s="1"/>
  <c r="E5" i="6"/>
  <c r="E10" i="6" s="1"/>
  <c r="N4" i="6"/>
  <c r="K7" i="4"/>
  <c r="J7" i="4"/>
  <c r="J10" i="4" s="1"/>
  <c r="P7" i="4"/>
  <c r="T6" i="4"/>
  <c r="K5" i="4"/>
  <c r="P4" i="4"/>
  <c r="K4" i="4"/>
  <c r="K10" i="4" s="1"/>
  <c r="H9" i="2"/>
  <c r="P5" i="2"/>
  <c r="E5" i="2"/>
  <c r="H6" i="5"/>
  <c r="P6" i="4"/>
  <c r="P8" i="6"/>
  <c r="C8" i="6"/>
  <c r="C10" i="6" s="1"/>
  <c r="D8" i="6"/>
  <c r="D10" i="6" s="1"/>
  <c r="F5" i="2"/>
  <c r="N5" i="2"/>
  <c r="O7" i="4"/>
  <c r="N7" i="6"/>
  <c r="R6" i="4"/>
  <c r="O7" i="5"/>
  <c r="S6" i="5"/>
  <c r="I5" i="5"/>
  <c r="F7" i="6"/>
  <c r="J4" i="6"/>
  <c r="N7" i="4"/>
  <c r="F7" i="4"/>
  <c r="F10" i="4" s="1"/>
  <c r="I4" i="4"/>
  <c r="I8" i="2"/>
  <c r="S5" i="2"/>
  <c r="T8" i="6"/>
  <c r="O5" i="5"/>
  <c r="J7" i="5"/>
  <c r="U7" i="6"/>
  <c r="I7" i="6"/>
  <c r="H7" i="6"/>
  <c r="K7" i="6"/>
  <c r="S4" i="6"/>
  <c r="S10" i="6" s="1"/>
  <c r="U7" i="4"/>
  <c r="K6" i="4"/>
  <c r="M6" i="4"/>
  <c r="M10" i="4" s="1"/>
  <c r="I6" i="4"/>
  <c r="O4" i="4"/>
  <c r="O10" i="4" s="1"/>
  <c r="M8" i="2"/>
  <c r="N8" i="2"/>
  <c r="R6" i="2"/>
  <c r="P4" i="2"/>
  <c r="C10" i="4"/>
  <c r="O4" i="2"/>
  <c r="O10" i="2" s="1"/>
  <c r="H10" i="2"/>
  <c r="J10" i="6"/>
  <c r="N4" i="2"/>
  <c r="M4" i="2"/>
  <c r="M10" i="2" s="1"/>
  <c r="E4" i="2"/>
  <c r="E10" i="2" s="1"/>
  <c r="F4" i="2"/>
  <c r="F10" i="2" s="1"/>
  <c r="D4" i="2"/>
  <c r="D10" i="2" s="1"/>
  <c r="C4" i="2"/>
  <c r="C10" i="2" s="1"/>
  <c r="R5" i="5"/>
  <c r="I6" i="5"/>
  <c r="M5" i="5"/>
  <c r="P4" i="5"/>
  <c r="H4" i="5"/>
  <c r="I4" i="5"/>
  <c r="J4" i="5"/>
  <c r="M8" i="6"/>
  <c r="K6" i="6"/>
  <c r="K10" i="6" s="1"/>
  <c r="P5" i="6"/>
  <c r="N5" i="6"/>
  <c r="O5" i="6"/>
  <c r="H5" i="6"/>
  <c r="N7" i="5"/>
  <c r="R7" i="5"/>
  <c r="S7" i="5"/>
  <c r="P7" i="5"/>
  <c r="M6" i="5"/>
  <c r="H5" i="5"/>
  <c r="J5" i="5"/>
  <c r="J8" i="6"/>
  <c r="I8" i="6"/>
  <c r="R7" i="6"/>
  <c r="U6" i="6"/>
  <c r="S6" i="6"/>
  <c r="M6" i="6"/>
  <c r="M10" i="6" s="1"/>
  <c r="P4" i="6"/>
  <c r="J9" i="2"/>
  <c r="J10" i="2" s="1"/>
  <c r="I9" i="2"/>
  <c r="I10" i="2" s="1"/>
  <c r="N10" i="5" l="1"/>
  <c r="M10" i="5"/>
  <c r="P10" i="5"/>
  <c r="O10" i="5"/>
  <c r="O10" i="6"/>
  <c r="N10" i="6"/>
  <c r="P10" i="6"/>
  <c r="P10" i="4"/>
  <c r="N10" i="2"/>
  <c r="P10" i="2"/>
  <c r="I10" i="6"/>
  <c r="I10" i="5"/>
  <c r="H10" i="6"/>
  <c r="I10" i="4"/>
  <c r="J10" i="5"/>
  <c r="H10" i="5"/>
</calcChain>
</file>

<file path=xl/sharedStrings.xml><?xml version="1.0" encoding="utf-8"?>
<sst xmlns="http://schemas.openxmlformats.org/spreadsheetml/2006/main" count="969" uniqueCount="703">
  <si>
    <t>MACROPROCESO D. GESTIÓN DE LA CALIDAD DEL SERVICIO EDUCATIVO EN EDUCACIÓN PRE-ESCOLAR, BÁSICA Y MEDIA</t>
  </si>
  <si>
    <t>D01.03.F01</t>
  </si>
  <si>
    <t>PROCESO GESTIÓN DE LA EVALUACIÓN EDUCATIVA</t>
  </si>
  <si>
    <t>VERSION 3.0</t>
  </si>
  <si>
    <t xml:space="preserve">SUBPROCESO ORIENTAR LA RUTA DE MEJORAMIENTO INSTITUCIONAL  </t>
  </si>
  <si>
    <t>PAGINA __  DE __</t>
  </si>
  <si>
    <t>DATOS DEL ESTABLECIMIENTO EDUCATIVO</t>
  </si>
  <si>
    <t>Ruta del Mejoramiento</t>
  </si>
  <si>
    <t>Establecimiento Educativo</t>
  </si>
  <si>
    <t>Fecha de Autoevaluación</t>
  </si>
  <si>
    <t>Etapa</t>
  </si>
  <si>
    <t>Pasos</t>
  </si>
  <si>
    <t>Herramientas de Sistematización</t>
  </si>
  <si>
    <t>CER PUENTE REAL</t>
  </si>
  <si>
    <t>NOVIEMBRE 28 2016</t>
  </si>
  <si>
    <r>
      <rPr>
        <sz val="14"/>
        <color indexed="8"/>
        <rFont val="Arial"/>
        <family val="2"/>
      </rPr>
      <t>Primera etapa</t>
    </r>
    <r>
      <rPr>
        <sz val="11"/>
        <color indexed="8"/>
        <rFont val="Arial"/>
        <family val="2"/>
      </rPr>
      <t xml:space="preserve"> 
"Autoevaluación Institucional"</t>
    </r>
  </si>
  <si>
    <t>1.Revisión de la identidad institucional</t>
  </si>
  <si>
    <t>1-Autoevalaución</t>
  </si>
  <si>
    <t>Código DANE</t>
  </si>
  <si>
    <t>2. Evaluación de cada una de las areas de gestión teniendo en cuenta los criterios de inclusión</t>
  </si>
  <si>
    <t>Dirección</t>
  </si>
  <si>
    <t>VEREDA CARRILLO</t>
  </si>
  <si>
    <t>Municipio</t>
  </si>
  <si>
    <t>CHITAGA</t>
  </si>
  <si>
    <t>3. Elaboración del perfil Institucional</t>
  </si>
  <si>
    <t>2-Directiva, 3-Académica, 4-Admon, 5-Comunidad, 6-Perfil</t>
  </si>
  <si>
    <t>Correo electronico</t>
  </si>
  <si>
    <t>Tel</t>
  </si>
  <si>
    <t>4. Establecimiento de las fortalezas y oportunidades de mejoramiento</t>
  </si>
  <si>
    <t>Rector o Director</t>
  </si>
  <si>
    <t xml:space="preserve">LAURA JACINTA CRUZ </t>
  </si>
  <si>
    <t>Horizonte</t>
  </si>
  <si>
    <t>DATOS DEL EQUIPO AUTO - EVALUADOR</t>
  </si>
  <si>
    <t>NOMBRE</t>
  </si>
  <si>
    <t>CARGO</t>
  </si>
  <si>
    <t>E-MAIL</t>
  </si>
  <si>
    <t>LAURA JACINTA CRUZ</t>
  </si>
  <si>
    <t>DIRECTORA</t>
  </si>
  <si>
    <t>DORA MENESES QUINTERO</t>
  </si>
  <si>
    <t>DOCENTE</t>
  </si>
  <si>
    <t>MARLENY CIFUENTES MORENO</t>
  </si>
  <si>
    <t>macimo_22@hotmail.com</t>
  </si>
  <si>
    <t>DORIS MALDONADO QUINTERO</t>
  </si>
  <si>
    <t>domalquin16@hotmail.com</t>
  </si>
  <si>
    <t>ADELA VARGAS</t>
  </si>
  <si>
    <t>adelavargas16@hotmail.com</t>
  </si>
  <si>
    <t>EIVAR ANTONIO RONDON</t>
  </si>
  <si>
    <t>MARIELA RICO CAMARGO</t>
  </si>
  <si>
    <t>jhonier087@outlook.com</t>
  </si>
  <si>
    <t>LAURA CAROLINA VEGA VALENCIA</t>
  </si>
  <si>
    <t xml:space="preserve">conina04_07@hotmail.com </t>
  </si>
  <si>
    <t>CINDY YULIANA GAMBOA BOADA</t>
  </si>
  <si>
    <t>cindyyuliana92@hotmail.com</t>
  </si>
  <si>
    <t>MARLENY GONZALEZ PEÑA</t>
  </si>
  <si>
    <t>dayanna262009@hotmail.com</t>
  </si>
  <si>
    <t>RESPONSABLES DEL PLAN DE MEJORAMIENTO - SEGUIMIENTO Y EVALUACIÓN</t>
  </si>
  <si>
    <t>GESTIÓN</t>
  </si>
  <si>
    <t xml:space="preserve"> </t>
  </si>
  <si>
    <t>CLARA INES OSMA LARROTTA</t>
  </si>
  <si>
    <t>ACADEMICA</t>
  </si>
  <si>
    <t>ADMINISTRATIVA</t>
  </si>
  <si>
    <t xml:space="preserve">COMUNITARIO </t>
  </si>
  <si>
    <t>Archivo Realizado Por: Ingeniero Amauri Guevara León</t>
  </si>
  <si>
    <t>aguel5@hotmail.com</t>
  </si>
  <si>
    <t>www.qmtltda.com</t>
  </si>
  <si>
    <t>Fecha: 26 de Febrero de 2010</t>
  </si>
  <si>
    <t>Bogota-Colombia</t>
  </si>
  <si>
    <t>AUTOEVALUACION INSTITUCIONAL</t>
  </si>
  <si>
    <t>GESTIÓN DIRECTIVA</t>
  </si>
  <si>
    <t>AÑO 2015</t>
  </si>
  <si>
    <t>AÑO 2016</t>
  </si>
  <si>
    <t>AÑO 2017</t>
  </si>
  <si>
    <t>AÑO 2018</t>
  </si>
  <si>
    <t>Valoración</t>
  </si>
  <si>
    <t>JUSTIFICACION</t>
  </si>
  <si>
    <t>EVIDENCIAS</t>
  </si>
  <si>
    <t>émico</t>
  </si>
  <si>
    <t>Direccionamiento Estratégico</t>
  </si>
  <si>
    <t>Misión, visión y principios, en el marco de una institución integrada</t>
  </si>
  <si>
    <t>La visión  esta formulada y busca  articular los planes,  programas y proyectos que se pronuncian en el P.E.I</t>
  </si>
  <si>
    <t>Documento PEI, Actas consejo Administrativo</t>
  </si>
  <si>
    <t>Se unifico  y aprovo la mision y la vision del nuevo CER PUENTE REAL</t>
  </si>
  <si>
    <t>Actas de consejo directivo y academico.</t>
  </si>
  <si>
    <t>Metas institucionales</t>
  </si>
  <si>
    <t>Hay  metas establecidas pero solo algunas , definidas en el P.O.A</t>
  </si>
  <si>
    <t>P.E.I  y P.O.A</t>
  </si>
  <si>
    <t xml:space="preserve">Debido  a la unificacion del nuevo CER hay metas establecidas para la institución integrada e inclusiva,pero solamente algunas son conocidas y puestas en practica por la comumidad educativa.
</t>
  </si>
  <si>
    <t>Documento  PEI</t>
  </si>
  <si>
    <t>Conocimiento y apropiación del direccionamiento</t>
  </si>
  <si>
    <t>Se ha difundido entre la comunidad educativa, de una manera pedagagógica, pero sin mayor efecto en la misma</t>
  </si>
  <si>
    <t>Copias, actas del concejo administrativo</t>
  </si>
  <si>
    <t>El CER brinda informacion que permite la apropiación de los principios institucionales mediante carteleras, murales ,talleres, reuniones.</t>
  </si>
  <si>
    <t>Actas consejo administrativo</t>
  </si>
  <si>
    <t>Política de inclusión de personas de diferentes grupos poblacionales o diversidad cultural</t>
  </si>
  <si>
    <t>Se reciben educandos y se busca incluir en el desarrollo curricular mediante la adaptación de los items</t>
  </si>
  <si>
    <t>P.E.I  y  planes de adaptación</t>
  </si>
  <si>
    <t>El CER recibe personas con discapacidad bajo la responsabilidad de cada sede; pero no cuenta con politicas de inclusion articuladas
a una estrategia institucional articulada y conocida por todos los estamentos de la
comunidad educativa.</t>
  </si>
  <si>
    <t>Gestión Estratégica</t>
  </si>
  <si>
    <t>Liderazgo</t>
  </si>
  <si>
    <t>Hay coordinación en tre el desarrollo  del trabajo educativo  en las sedes, los docentes muestran liderazgo en los diferentes proceso de gestión</t>
  </si>
  <si>
    <t>actas del concejo directivo, administrativo, comisiones de evaluación y promoción</t>
  </si>
  <si>
    <t>Actas de: concejo directivo, administrativo, comisiones de evaluación y promocion</t>
  </si>
  <si>
    <t>Articulación de planes, proyectos y acciones</t>
  </si>
  <si>
    <t xml:space="preserve">La mayoria de planes, proyectos y acciones estan articulados al planteamiento estrategico del CER </t>
  </si>
  <si>
    <t>P.E.I , Actas del consejo administrativo</t>
  </si>
  <si>
    <t>La mayoría de planes, proyectos y acciones están articulados al PEI del CER  y eventualmente se
trabaja en equipo para articular las acciones. Aun falta darlo a conocer a la comunidad educativa.</t>
  </si>
  <si>
    <t>Estrategia pedagógica</t>
  </si>
  <si>
    <t>Está definida en el P.E.I y en cada sede se aplica de forma articlada según los planes y proyectos</t>
  </si>
  <si>
    <t>plan de estudios, proyectos transversales, consejo académico</t>
  </si>
  <si>
    <t>Documento PEI</t>
  </si>
  <si>
    <t>Uso de información (interna y externa) para la toma de decisiones</t>
  </si>
  <si>
    <t>Se sistematiza y  de acuerdo al resultado se plantea el P.M.I</t>
  </si>
  <si>
    <t>Auto evalución, P.M.I, P.E.I, Decreto 1278, analisis de las pruebas saber</t>
  </si>
  <si>
    <t>Seguimiento y autoevaluación</t>
  </si>
  <si>
    <t>Se realiza la auto evalución istitucional pero no se involucra a toda la comunidad educativa en el diseño del P.M.I</t>
  </si>
  <si>
    <t>Autoevalucion, cuadro de eficienci interna, formación docentes, actas de visitas a las sedes pero no se lleva la ruta de mejoramiento.</t>
  </si>
  <si>
    <t>El CER realiza la autoevaluación, por medio de  instrumentos y procedimientos definidos por la SED,.</t>
  </si>
  <si>
    <t>Autoevalucion, cuadro de eficienci interna, formación docentes, actas de visitas a las sedes</t>
  </si>
  <si>
    <t>Gobierno Escolar</t>
  </si>
  <si>
    <t>Consejo directivo</t>
  </si>
  <si>
    <t>Esta conformado y establece sus funciones de acuerdo al reglamento   y se  reune  de acuerdo al cronorama que  el mismo establece</t>
  </si>
  <si>
    <t>actas del consejo directivo, planes y proyectos diseñados, ejecutados y evaluados</t>
  </si>
  <si>
    <t xml:space="preserve">El consejo directivo se reúne periódicamente de acuerdo con el cronograma establecido tomando sus propias decisiones.
</t>
  </si>
  <si>
    <t>Actas de consejo directivo</t>
  </si>
  <si>
    <t>Consejo académico</t>
  </si>
  <si>
    <t>Se reune periodicamente para analizar las necesidades pedagógicas, busca ser coherente con las necesidades del contexto</t>
  </si>
  <si>
    <t xml:space="preserve">actas del consejo académico </t>
  </si>
  <si>
    <t>El consejo academico se reune periodocamente para establecer tareas, acciones, planes y proyectos de acuerdo al PEI</t>
  </si>
  <si>
    <t>Actas de consejo administrativo</t>
  </si>
  <si>
    <t>Comisión de evaluación y promoción</t>
  </si>
  <si>
    <t>Esta conformada y se reune periodicamente para tomar decisiones pero no se lleva seguimiento</t>
  </si>
  <si>
    <t>Actas de Evaluación y promoción</t>
  </si>
  <si>
    <t>Como nuevo CER se ha conformado el comité de comision y evaluacion para analizar y tomar decisiones integralmente respecto al rendimiento academico de los estudiantes.</t>
  </si>
  <si>
    <t xml:space="preserve">Actas de evaluación y promoción </t>
  </si>
  <si>
    <t>Comité de convivencia</t>
  </si>
  <si>
    <t>Esta conformado pero no cumple su función</t>
  </si>
  <si>
    <t>El comité de convivencia del CER esta conformado pero no ha sido viable su funcionabilidad</t>
  </si>
  <si>
    <t>Acta de conformacion del comité de convivencia del CER</t>
  </si>
  <si>
    <t>Consejo estudiantil</t>
  </si>
  <si>
    <t>Esta conformado y elegido por democracia  pero no se  toman decisiones</t>
  </si>
  <si>
    <t>registro  de elección consejo estudiantil por cada sede</t>
  </si>
  <si>
    <t>El consejo estudiantil del CER  esta conformado pero no ha sido viable su funcionabilidad.</t>
  </si>
  <si>
    <t>Acta de conformacion del consejo estudiantil del CER</t>
  </si>
  <si>
    <t>Personero estudiantil</t>
  </si>
  <si>
    <t>Se cuenta con un personero elegido democraticamente y participa parcialmente en la toma de decisiones.</t>
  </si>
  <si>
    <t>registro de elección y acta de posesión</t>
  </si>
  <si>
    <t>El CER eligen anualmente el personero estudiantil pero no desarrollan su plan de gobierno</t>
  </si>
  <si>
    <t>Acta de elección y planes de gobierno</t>
  </si>
  <si>
    <t>Asamblea de padres de familia</t>
  </si>
  <si>
    <t>La Asamblea de padres de familia se reunen periodicamente y es reconocida como la representación de la comunidad educativa</t>
  </si>
  <si>
    <t>actas de reunión asamable de padres</t>
  </si>
  <si>
    <t>La asamblea de padres del CER no se reune  para participar en las acciones y actividades por cuenta propia.</t>
  </si>
  <si>
    <t>Actas de asamblea de padres de familia, fotos</t>
  </si>
  <si>
    <t>Consejo de padres de familia</t>
  </si>
  <si>
    <t>Está conformada y se reune periodicamente para la toma de decisiones</t>
  </si>
  <si>
    <t>actas de reuniónconsejo de padres</t>
  </si>
  <si>
    <t>El CER cuenta con el consejo de padres pero no  se reunen  para participar activamente.</t>
  </si>
  <si>
    <t xml:space="preserve">Acta de consejo de padres </t>
  </si>
  <si>
    <t>Cultura Institucional</t>
  </si>
  <si>
    <t>Mecanismos de comunicación</t>
  </si>
  <si>
    <t>El CER cuenta con los medios de comunicación actualizados para la información y de acuerdo a la metodología utilizada</t>
  </si>
  <si>
    <t>Correos, circulares, memorandos, celulares,  cuaderno viajero, diario de campo</t>
  </si>
  <si>
    <t xml:space="preserve">El CER utiliza diferentes medios de comunicación para informar a la comunidad educativa  los procesos que se vienen desarrollando para mejorar la calidad educativa, </t>
  </si>
  <si>
    <t>Fotos, correos, redes sociales, celular, pagina Web</t>
  </si>
  <si>
    <t>Trabajo en equipo</t>
  </si>
  <si>
    <t>Se cuenta con equipos de trabajo pero falta  motivacion e integracion  en el desarrollo de procesos y estimulos.</t>
  </si>
  <si>
    <t>actas de reuniones de desarrollo institucional, talleres pedagógicos</t>
  </si>
  <si>
    <t>En el  CER se han conformado diferentes equipos de trabajo motivados con una buena orientacioón que cumplen con cada una de las tareas asignadas</t>
  </si>
  <si>
    <t>Actas, Documentos,PMI,PEI, autoevaluación, proyectos transversales</t>
  </si>
  <si>
    <t>Reconocimiento de logros</t>
  </si>
  <si>
    <t>Se cuenta con algunas formas de reconocimiento a los estudiantes pero no se realizan con los docentes.</t>
  </si>
  <si>
    <t>actas izadas de banderas, actas de evaluaión y promoción</t>
  </si>
  <si>
    <t>El CER no cuenta con politicas ni recursos para el reconocimiento de logros a docentes y estudiantes</t>
  </si>
  <si>
    <t>ninguna</t>
  </si>
  <si>
    <t>Identificación y divulgación de buenas prácticas</t>
  </si>
  <si>
    <t>Se dan a  conocer buenas practicas  pedagogicas, administrativas y culturales, reconociendo la diversidad en la comunidad educativa</t>
  </si>
  <si>
    <t>proyecto enjmabre, lectores saludables, portafolios</t>
  </si>
  <si>
    <t>El CER Puente Real no cuenta con un apolitica para la divulgacion de las buenas practicas pedagogicas.</t>
  </si>
  <si>
    <t>Proyecto enjambre, actas de izadas de bandera y actos culturales, fotos</t>
  </si>
  <si>
    <t>Clima Escolar</t>
  </si>
  <si>
    <t>Pertenencia y participación</t>
  </si>
  <si>
    <t>Los estudiantes se identifican con algunos elementos tales como las instalaciones, el escudo, himnos, uniforme, lema y valores.  Participación activa y respetuosa en eventos deportivos y culturales con otras instituciones</t>
  </si>
  <si>
    <t>Fotos, carteleras y testimonios de la comunidad</t>
  </si>
  <si>
    <t>Debido a la unificacion y el cambio de las insignias del CER  y la resignificacion , se esta iniciando un proceso de apropiación y pertenencia</t>
  </si>
  <si>
    <t>Insignias, Actas del consejo directivo</t>
  </si>
  <si>
    <t>Ambiente físico</t>
  </si>
  <si>
    <t>Algunas sedes no cuentan con espacios adecuados para desarrollar las actividades académicas, culturales y recreativas</t>
  </si>
  <si>
    <t>fotos y planos</t>
  </si>
  <si>
    <t>Las sedes del CER cuentan con espacios fisicos para  realizar actividades pedagogicas, recreativas y culturales, pero algunas de estas se encuentran en mal estado .</t>
  </si>
  <si>
    <t>Planos y Fotos</t>
  </si>
  <si>
    <t>Inducción a los nuevos estudiantes</t>
  </si>
  <si>
    <t>se les da la bienvenida, pero no es sistematizada y evaluada</t>
  </si>
  <si>
    <t>cronograma de activiades</t>
  </si>
  <si>
    <t>Al inicialr el año academico se realizan las orientaciones  a los estudiantes nuevos acerca del  funcionamiento del CER</t>
  </si>
  <si>
    <t>Carteleras, fotos</t>
  </si>
  <si>
    <t>Motivación hacia el aprendizaje</t>
  </si>
  <si>
    <t>cada estudiante muestra actitudes de gusto y deseo por aprender de acuerdo a sus necesidades</t>
  </si>
  <si>
    <t>boleines, infomes periódicos, actas de izada de bandera, de evaluación y promoción, cuadro de honor</t>
  </si>
  <si>
    <t>Los estudiantes del CER  demuestran interes y deseo de superación, pero falta plasmar sus desempeños en el cuadro de honor</t>
  </si>
  <si>
    <t>boletines, actas de  izadas de bandera, actas de  evaluación y promoción, informes periodicos</t>
  </si>
  <si>
    <t>Manual de convivencia</t>
  </si>
  <si>
    <t>se cuenta con un manual definido como estrategia de armonia y progreso en la comunidad educativa</t>
  </si>
  <si>
    <t>documento P.E.I</t>
  </si>
  <si>
    <t>El CER cuenta con un manual  de convivencia unificado y ajustado a las orientaciones de la guia 49 del MEN, pero falta la socilizacion con toda la comunidad educativa</t>
  </si>
  <si>
    <t>Documento manual de convivencia</t>
  </si>
  <si>
    <t>Actividades extracurriculares</t>
  </si>
  <si>
    <t>se planean y ejecuta en algunas sedes</t>
  </si>
  <si>
    <t>videos, fotos y actas</t>
  </si>
  <si>
    <t>El CER no cuenta con politicas establecidasd para la participacion y desarrollo de actividades extracurriculares</t>
  </si>
  <si>
    <t>no hay</t>
  </si>
  <si>
    <t>Bienestar del alumnado</t>
  </si>
  <si>
    <t>se busca estimular al educando pero no esta definido en un programa y cada sede lo hace de manera particular, por entidades se les ofrece servicios</t>
  </si>
  <si>
    <t>restaurante escolar, transporte, activideades culturales y recreativas</t>
  </si>
  <si>
    <t>El CER cuenta con los servicios de restaurante escolar en todas las sedes, de transporte escolar en la sede principal, pero estos servicios no son de calidad y eficiencia.</t>
  </si>
  <si>
    <t>Fotos,  Actas comité de alimentacion</t>
  </si>
  <si>
    <t>Manejo de conflictos</t>
  </si>
  <si>
    <t xml:space="preserve">El CER realiza charlas y actividades  de convivencia para dismunir algunos conflictos,  sin contar con un programa de fechas y de temas. Pero falta vincular a la comunidad educativa. </t>
  </si>
  <si>
    <t>observador y actas de seguimiento</t>
  </si>
  <si>
    <t>El CER maneja algunos mecanismos para la resolucion de conflictos de casos dificiles, siguiendo el protocolo del manual de convivencia.</t>
  </si>
  <si>
    <t>Observador del estudiante, manual  de convivencia y actas de compromisos</t>
  </si>
  <si>
    <t>Manejo de casos difíciles</t>
  </si>
  <si>
    <t>No se cuenta con un profesional, program definido, se hace de manera empirica</t>
  </si>
  <si>
    <t>NO HAY</t>
  </si>
  <si>
    <t>El CER no cuenta con una politica definida para manejar casos dificiles.</t>
  </si>
  <si>
    <t>No hay</t>
  </si>
  <si>
    <t>Relaciones Con El Entorno</t>
  </si>
  <si>
    <t>Familias o acudientes</t>
  </si>
  <si>
    <t xml:space="preserve">Se establece canales de comunicación con las familias o acudientes  de acuerdo a las necesidades presentadas. </t>
  </si>
  <si>
    <t>Formatos de seguimineto, boletines, cuaderno viajero, observador del estudiante</t>
  </si>
  <si>
    <t>El CER mantiene constante comunicación e interacion con las familias o acudientes, para mantenerlos informados de las eventualidades.</t>
  </si>
  <si>
    <t>Invitaciones, Actas de padres de familia, control de asistencia padres de familia</t>
  </si>
  <si>
    <t>Autoridades educativas</t>
  </si>
  <si>
    <t>El cer establece canales de comunicación e interaccion  con autoridades educativas locales y regionales</t>
  </si>
  <si>
    <t xml:space="preserve">Resoluciones, correos, SAC, </t>
  </si>
  <si>
    <t>El CER mantiene constante comunicación con algunas de las  autoridades educativas facilitando la planificacion de actividades y solucion de problemas</t>
  </si>
  <si>
    <t>Resoluciones, Acuerdos, correos, SAC</t>
  </si>
  <si>
    <t>Otras instituciones</t>
  </si>
  <si>
    <t xml:space="preserve">El cer establece alianzas con Promigas, , CORPONOR, Alcaldia. </t>
  </si>
  <si>
    <t>fotos, documentos, proyectos</t>
  </si>
  <si>
    <t>El CER no a establecido alianzas con otras entidades</t>
  </si>
  <si>
    <t>Sector productivo</t>
  </si>
  <si>
    <t>La Institucion establece relaciones esporadicas con el sector productivo</t>
  </si>
  <si>
    <t>documentos, oficios</t>
  </si>
  <si>
    <t>El CER no cuenta con alianzas con el sector productivo</t>
  </si>
  <si>
    <t>GESTIÓN ACADÉMICA</t>
  </si>
  <si>
    <t>Diseño Pedagógico</t>
  </si>
  <si>
    <t>Plan de estudios</t>
  </si>
  <si>
    <t>se cuenta con un Plan de Estudios en construcción.</t>
  </si>
  <si>
    <t>documento</t>
  </si>
  <si>
    <t>Se está reformulando los planes de estudio realizando algunos ajustes de acuerdo a las directrices  del MEN, debido a la unificación de los cer carrillo y llano grande</t>
  </si>
  <si>
    <t>planes de áreas (documento)</t>
  </si>
  <si>
    <t>Enfoque metodológico</t>
  </si>
  <si>
    <t xml:space="preserve">Se cuenta con un enfoque metodologico, escuela nueva y posprimaria, q responde a las necesidades del contexto y a la diversidad poblacional </t>
  </si>
  <si>
    <t>PEI, Plan de  estudios, actas de consejo académico.</t>
  </si>
  <si>
    <t>se desarolla el enfoque metodológicos unificado en  todas las sedes y planes de áreas de acuerdo al PEI</t>
  </si>
  <si>
    <t>Recursos para el aprendizaje</t>
  </si>
  <si>
    <t>El cer cuenta con recursos para la enseñanza de los estudiantes.</t>
  </si>
  <si>
    <t>PEI,  Plan de estudios , planes de compras.</t>
  </si>
  <si>
    <t>El CER se apoya en los centro de recursos de aprendizaje como material didáctico para docentes y estudiantes, y los materiales se adquieren con recursos del FOSE, no se cuenta con una política definida</t>
  </si>
  <si>
    <t>CRA, FACTURAS, INVETARIOS</t>
  </si>
  <si>
    <t>Jornada escolar</t>
  </si>
  <si>
    <t xml:space="preserve">El cer establece criterios definidos para el cumplimiento de la jornada escolar. </t>
  </si>
  <si>
    <t>Calendario escolar, horarios.</t>
  </si>
  <si>
    <t xml:space="preserve">La jornada  escolar en el CER es completa, implementada en todas las sedes y distribuidos los momentos pedagógicos de tal manera que se da cumplimiento  a la intensidad  horaria, en todas la áreas  en la educación básica primaria y secundaria, y el preescolar </t>
  </si>
  <si>
    <t>Calendario escolar, horarios, cronograma de actividades</t>
  </si>
  <si>
    <t>Evaluación</t>
  </si>
  <si>
    <t>En el documento SIEE se establecen  los criterios de  evaluacion y promocion</t>
  </si>
  <si>
    <t>Documento SIEE</t>
  </si>
  <si>
    <t>el CER   cuenta con el  documento SIEE, establecido por politica educativas y siguiendo la legislación vigente, falta soializar con la comunidad educativa últimos los ajustes hechos en el 2016</t>
  </si>
  <si>
    <t>docuento SIEE, acta de aprobación, actas de evaluación y promoción</t>
  </si>
  <si>
    <t>Prácticas Pedagógicas</t>
  </si>
  <si>
    <t>Opciones didácticas para las áreas, asignaturas y proyectos transversales</t>
  </si>
  <si>
    <t>Existe un plan metodológico y acuerdos básicos relativos a las opciones didácticas que se emplean para las áreas y proyectos transversales</t>
  </si>
  <si>
    <t>Documento PEI,  Plan de estudios, Proyectos transversales.</t>
  </si>
  <si>
    <t>las prácticas  de aula de los docentes del  CER  se dinamizaron por el proyecto enjambre, la transversalización de los proyectos pedagógicos, TIC y las IEP, no se dio en toda las sedes, se focalizón en las sedes posprimaria, falta crear una política de divulgación</t>
  </si>
  <si>
    <t>enjambre, capacitaciones, actas, fotografias  y  bitacorás (docuemntos escritos)</t>
  </si>
  <si>
    <t>Estrategias para las tareas escolares</t>
  </si>
  <si>
    <t xml:space="preserve">Existen algunos acuerdos básicos entre docentes y estudiantes acerca de la intencionalidad de las tareas escolares  </t>
  </si>
  <si>
    <t>Bitacoras, Formatos de actividades complementarias</t>
  </si>
  <si>
    <t xml:space="preserve">Las tareas escolares están orientadas según el plan de estudios y el enfoque metológico de las áreas fundamentales.  </t>
  </si>
  <si>
    <t xml:space="preserve">plan de estudios, bitácoras </t>
  </si>
  <si>
    <t>Uso articulado de los recursos para el aprendizaje</t>
  </si>
  <si>
    <t>El cer utiliza recursos para el aprendizaje articulada con la propuesta pedagógica  de acuerdo a las políticas de escuela nueva y posprimaria.</t>
  </si>
  <si>
    <t xml:space="preserve">Plan de estudios </t>
  </si>
  <si>
    <t>El CER tiene organizado en cada una de las Sedes los recursos para el aprendizaje según la metodología Escuela Nueva y Postprimaria</t>
  </si>
  <si>
    <t>CRA,  plan de estudios, cartillas o módulos</t>
  </si>
  <si>
    <t>Uso de los tiempos para el aprendizaje</t>
  </si>
  <si>
    <t>El Cer cuenta con una política sobre el uso apropiado de tiempos destinados a los aprendizajes flexibles de acuerdo a la s necesidades de los estudiantes</t>
  </si>
  <si>
    <t>PEI, plan de estudios, horario escolar</t>
  </si>
  <si>
    <t>Se da cumplimiento al horario escolar en todas las áreas fundamentales, y la intensidad horaria establecida en primaria y postprimaria. Siendo flexible a las condiciones que exige el contexto</t>
  </si>
  <si>
    <t>Gestión de Aula</t>
  </si>
  <si>
    <t>Relación pedagógica</t>
  </si>
  <si>
    <t>Los docentes apoyan el proceso enseñanza aprendizaje en la comunicación constante con los estudiantes.</t>
  </si>
  <si>
    <t>Actas de consejo académico</t>
  </si>
  <si>
    <t>Los docentes desarrollan diferentes estrategias  didácticas, basadas en la comunicación, relación afectiva lo cual se evidencia en el aprendizaje.</t>
  </si>
  <si>
    <t>Guías de trabajo, organización del aula de clase, actas de consejo académico.</t>
  </si>
  <si>
    <t>Planeación de clases</t>
  </si>
  <si>
    <t>Los docentes cuentan con una herramienta de planeación general donde se contemplan los contenidos, desempeños y recursos didácticos estandares, estrategias didacticas y evaluativas</t>
  </si>
  <si>
    <t>Adaptadores, Actas de consejo académico, Plan de estudios</t>
  </si>
  <si>
    <t>los docentes de las sedes adaptan sus clases de acuerdo a los lineamientos curriculares establecidos y la temática del plan de estudio.</t>
  </si>
  <si>
    <t>Estilo pedagógico</t>
  </si>
  <si>
    <t>En el CER carrillo se dinamiza el trabajo pedagogico ofreciendo estrategias innovadoras y flexibles.</t>
  </si>
  <si>
    <t>Talleres, proyectos pedagógicos transversales.</t>
  </si>
  <si>
    <t>de acuerdo al ritmo de aprendizaje de los estudiantes y la promoción flexible se desarrollan las guías de auto-instrucción aplicando la metodologia activa.</t>
  </si>
  <si>
    <t>guías de trabajo desarrollados con los estudiantes.</t>
  </si>
  <si>
    <t>Evaluación en el aula</t>
  </si>
  <si>
    <t>El sistema de evaluación se aplica permanentemente realizando seguimiento a estudiantes de bajo rendimiento.</t>
  </si>
  <si>
    <t>Bitacoras, Boletin, cuaderno viajero, Formatos de recuperación.</t>
  </si>
  <si>
    <t xml:space="preserve">Se emplean  diferentes mecanismos de evaluación del rendimiento académico como: cuaderno, control de progreso, desempeño en la clase,actividades de aplicación  etc, con los estudiantes de bajo rendimiento y se hace seguimiento. </t>
  </si>
  <si>
    <t>SIEE. Bitacoras, planillas de calificaciones, cuadernos, evaluaciones</t>
  </si>
  <si>
    <t>Seguimiento Académico</t>
  </si>
  <si>
    <t>Seguimiento a los resultados académicos</t>
  </si>
  <si>
    <t>Se realiza seguimiento periodico sistematico al desempeño académico de los estudiantes diseñando actividades de refuerzo.</t>
  </si>
  <si>
    <t>Formatos de actividades de recuperación para los estudiantes</t>
  </si>
  <si>
    <t>se realiza seguimiento periódico al desempeño académico buscando estrategias de manera autonoma por cada docente.</t>
  </si>
  <si>
    <t>formatos de actividades, actas de evaluación y promoción. Observador del alumno, planilla de calificaciones.</t>
  </si>
  <si>
    <t>Uso pedagógico de las evaluaciones externas</t>
  </si>
  <si>
    <t>Se analizan los resultados de las pruebas externas y se realizan acciones que fortalecen el  aprendizaje de los estudiantes</t>
  </si>
  <si>
    <t xml:space="preserve">Pubrlicación de las Pruebas Saber. </t>
  </si>
  <si>
    <t>Se estableció acuerdo teniendo encuenta  los resultados de las pruebas saber por sedes el dia E, y se aplicaron agunos simulacros para los estudiantes de los grados 3º-5º y 9º</t>
  </si>
  <si>
    <t>resultados de las pruebas SABER, talleres y simulacros.</t>
  </si>
  <si>
    <t>Seguimiento a la asistencia</t>
  </si>
  <si>
    <t>El cer aplica lo contemplado en el modelo escuela nueva sobre el control, analisis y tratamiento de ausentismo.</t>
  </si>
  <si>
    <t xml:space="preserve">autocontro de asistiencia  </t>
  </si>
  <si>
    <t>se lleva un control de asistencia unificado pero no hay una política clara que indague el porque de la ausentismo</t>
  </si>
  <si>
    <t>autocontrol, excusas y planilla de asistencia</t>
  </si>
  <si>
    <t>Actividades de recuperación</t>
  </si>
  <si>
    <t>Las actividades de recuperación son diseñadas según criterio de cada docente</t>
  </si>
  <si>
    <t>Talleres de recuperación, Bitacora</t>
  </si>
  <si>
    <t>los docentes realizan actividades de refuerzo y recuperación buscando mejorar el desempeño de los estudiantes.</t>
  </si>
  <si>
    <t>observador del estudiante, talleres, actividades de refuerzo.</t>
  </si>
  <si>
    <t>Apoyo pedagógico para estudiantes con dificultades de aprendizaje</t>
  </si>
  <si>
    <t>El cer cuenta con mecanismos para tratar los casos de bajo rendimiento y problemas de aprendizaje pero no se acude a recursos externos.</t>
  </si>
  <si>
    <t>SIEE, Planes de refuerzo</t>
  </si>
  <si>
    <t>cada docente aplicca diferentes estrategias de acuerdo al SIEE  a aquellos estudiantes que presentan dificultades con el fin de mejorar su rendimiento, pero no se cuenta con una política clara.</t>
  </si>
  <si>
    <t>SIEE, talleres de actividades de refuerzos, carpeta de actividades complementarias.</t>
  </si>
  <si>
    <t>Seguimiento a los egresados</t>
  </si>
  <si>
    <t>no se lleva un seguimiento a los egresados del CER</t>
  </si>
  <si>
    <t>el CER imparte la educación básica de preescolar a noveno, no se lleva seguimiento a los egresados.</t>
  </si>
  <si>
    <t>GESTIÓN ADMINISTRATIVA Y FINANCIERA</t>
  </si>
  <si>
    <t>AÑO  2015</t>
  </si>
  <si>
    <t>Apoyo a la gestión académica</t>
  </si>
  <si>
    <t>Proceso de matrícula</t>
  </si>
  <si>
    <t>Se maneja el SIMAT de manera oportuna</t>
  </si>
  <si>
    <t>SIMAT, Formato de matricula</t>
  </si>
  <si>
    <t>El proceso de matricula del SIMAT es agil y oportuno y conocido por la comunidad</t>
  </si>
  <si>
    <t>SIMT, Formato de matricula</t>
  </si>
  <si>
    <t>Archivo académico</t>
  </si>
  <si>
    <t xml:space="preserve">Se cuenta con un archivo de información de los estudiantes y docentes </t>
  </si>
  <si>
    <t>Archivo</t>
  </si>
  <si>
    <t>Se cuenta con un archivo organizado en medio fisico con la inforrmaciòn de todos los estudiantes del CER.</t>
  </si>
  <si>
    <t>Carpetas.</t>
  </si>
  <si>
    <t>Boletines de calificaciones</t>
  </si>
  <si>
    <t>El cer cuenta con formato unificado para todas las sedes</t>
  </si>
  <si>
    <t>Boletines</t>
  </si>
  <si>
    <t>Se  tiene un boletin de calificaciones pero no esta unificado para todas las sedes, debido a la fusion de las sedes.</t>
  </si>
  <si>
    <t>boletines calificaciones.</t>
  </si>
  <si>
    <t>Administración de la planta física y de los recursos</t>
  </si>
  <si>
    <t>Mantenimiento de la planta física</t>
  </si>
  <si>
    <t xml:space="preserve">El mantenimiento de la planta fisica se hace ocacionalmente  </t>
  </si>
  <si>
    <t>Fotos</t>
  </si>
  <si>
    <t>No se cuenta con recursos para realizar mantenimiento a a las sedes.</t>
  </si>
  <si>
    <t>fotos, plan de necesidades.</t>
  </si>
  <si>
    <t>Programas para la adecuación y embellecimiento de la planta física</t>
  </si>
  <si>
    <t>En algunas sedes se realiza ocasionalmente con ayuda de la comunidad educativa.</t>
  </si>
  <si>
    <t>Fotos, cronograma, dia de logros</t>
  </si>
  <si>
    <t>El embellecimiento se realiza en cada sede de cuerdo a los recursos propios.</t>
  </si>
  <si>
    <t>fotos.</t>
  </si>
  <si>
    <t>Seguimiento al uso de los espacios</t>
  </si>
  <si>
    <t>El Cer tiene algunos registros sobre la manera como se estan utilizando los espacios físicos.</t>
  </si>
  <si>
    <t>Planillas de prestamo de recursos.</t>
  </si>
  <si>
    <t>En algunas  sedes se lleva el control de prestamos de  los espacios.</t>
  </si>
  <si>
    <t>planilla.</t>
  </si>
  <si>
    <t>Adquisición de los recursos para el aprendizaje</t>
  </si>
  <si>
    <t>el CER adquiere recursos para el aprendizaje de acuerdo a las necesidades presentes en cada sede</t>
  </si>
  <si>
    <t>Presupuesto, Plan de compras</t>
  </si>
  <si>
    <t>De acuerdo a los recursos de gratuidad se suplen algunas necesidades  en cada una de las sedes.</t>
  </si>
  <si>
    <t>Prsupuesto, Plan de compras.</t>
  </si>
  <si>
    <t>Suministros y dotación</t>
  </si>
  <si>
    <t xml:space="preserve">El Cer lleva un proceso establecido para la adquisición y distribución de los suministros necesarios para el buen funcionamiento del mismo. </t>
  </si>
  <si>
    <t>Se establece un plan de compras de acuerdo con las necesidades de cada una de las sedes.</t>
  </si>
  <si>
    <t>Presupuesto y plan de compras.</t>
  </si>
  <si>
    <t>Mantenimiento de equipos y recursos para el aprendizaje</t>
  </si>
  <si>
    <t>El Cer realiza mantenimiento preventivo para garantizar el uso de los equipos y disponibilidad de los recursos de aprendizaje</t>
  </si>
  <si>
    <t>Plan de compras</t>
  </si>
  <si>
    <t>El mantenimiento a los equipos se realiza ocasionalmente.</t>
  </si>
  <si>
    <t>Pesupuesto.</t>
  </si>
  <si>
    <t>Seguridad y protección</t>
  </si>
  <si>
    <t>El CER tiene una aproximación parcial del panorama de riesgos físicos.</t>
  </si>
  <si>
    <t>Documento panorama de riesgos</t>
  </si>
  <si>
    <t>No se ha hecho un estudio tecnico sobre el panorama de riesgos fisicos.</t>
  </si>
  <si>
    <t>Administración de los Servicios Complementarios</t>
  </si>
  <si>
    <t>Servicios de transporte, restaurante, cafetería y salud (enfermería, odontología, psicología)</t>
  </si>
  <si>
    <t>El CER recibe  algunos de los servicios complementarios, los presta con la calidad y la regularidad necesarias para atender los requerimientos del estudiante.</t>
  </si>
  <si>
    <t xml:space="preserve">Actas, constancias </t>
  </si>
  <si>
    <t>El CER  recibe algunos servicios complementarios como transporte escolar (sede pricipal) y restaurante escolar en todas as sedes,</t>
  </si>
  <si>
    <t>Actas.</t>
  </si>
  <si>
    <t>Apoyo a estudiantes con bajo desempeño académico o con dificultades de interacción.</t>
  </si>
  <si>
    <t xml:space="preserve">No hay estrategias para ofrecerapoyo a los estudiantes </t>
  </si>
  <si>
    <t>Cada docente aplica algunas estrategias, pero estas no estan registradas  y unificadas al nivel del CER.</t>
  </si>
  <si>
    <t>Talleres de refuerzo.</t>
  </si>
  <si>
    <t>Talento humano</t>
  </si>
  <si>
    <t>Perfiles</t>
  </si>
  <si>
    <t>El cer cuenta con perfiles de docentes coherentes de acuerdo a su profesionalización</t>
  </si>
  <si>
    <t xml:space="preserve">Actas de Resolución </t>
  </si>
  <si>
    <t>El  CER Cuenta con perfiles definidos pero estos  no son aprovechados por la distancia de las sedes.</t>
  </si>
  <si>
    <t>Actas de resoluciòn.</t>
  </si>
  <si>
    <t>Inducción</t>
  </si>
  <si>
    <t>se socializa de manera informal porque no hay sistematización de este proceso</t>
  </si>
  <si>
    <t xml:space="preserve">Charlas informales </t>
  </si>
  <si>
    <t>El CER   realiza inducciòn alos docentes nuevos, apoyadas por la secretaria de educación departamental.</t>
  </si>
  <si>
    <t>Carpeta de evidencias.</t>
  </si>
  <si>
    <t>Formación y capacitación</t>
  </si>
  <si>
    <t>Las capacitaciones para los docentes son recibidas por la secretaria de educación y el MEN</t>
  </si>
  <si>
    <t>Las capacitaciones recibidas fueron hechas por proyecto enjambre y innovatic e inducciones hechas a los docentes delm 1278.</t>
  </si>
  <si>
    <t>PLE, actas, controles de asistencia.</t>
  </si>
  <si>
    <t>Asignación académica</t>
  </si>
  <si>
    <t>El cer asigna carga academica por resolución y respectivos horarios laborales.</t>
  </si>
  <si>
    <t>Resoluciones</t>
  </si>
  <si>
    <t>La directora asigna la carga academica mediante resoluciòn.</t>
  </si>
  <si>
    <t>Resoluciones.</t>
  </si>
  <si>
    <t>Pertenencia del personal vinculado</t>
  </si>
  <si>
    <t xml:space="preserve">Se cuenta con parte del personal docente con sentido de pertenencia, (filosofia, principios  valores y objetivos) y dedican tiempo a la realización de algunas actividades </t>
  </si>
  <si>
    <t>La mayoria de docentes manifiestan sentido de pertenencia al CER.</t>
  </si>
  <si>
    <t>Evaluación del desempeño</t>
  </si>
  <si>
    <t>Se cuenta con un proceso de evaluación de desempeño externo a docentes 1278 .</t>
  </si>
  <si>
    <t xml:space="preserve">Actas, protocolos </t>
  </si>
  <si>
    <t>Se cumplen con la directrices emanadas por la SED y  EL Men, pero fa</t>
  </si>
  <si>
    <t>Protocolos, carpetas d evidencias</t>
  </si>
  <si>
    <t>Estímulos</t>
  </si>
  <si>
    <t xml:space="preserve">No hay reconocimientos </t>
  </si>
  <si>
    <t>Se establecieron estìmulos de reconocimiento a estudiantes y padres de familia, ademas de la integraci+on de todods los docentes.</t>
  </si>
  <si>
    <t>Apoyo a la investigación</t>
  </si>
  <si>
    <t xml:space="preserve">No se tiene definido un programa de investigación para todas las sedes </t>
  </si>
  <si>
    <t xml:space="preserve">Portafolios </t>
  </si>
  <si>
    <t>En dos sedes se incluyò le investigaciòn como estrategia de aprendizaje con el programa enjambre.</t>
  </si>
  <si>
    <t>Bitacoras, plataforma, fotos. Documento PEI y  PMI.</t>
  </si>
  <si>
    <t>Convivencia y manejo de conflictos</t>
  </si>
  <si>
    <t xml:space="preserve">se cuenta con estrategias definidas en el manual de convivencia pero se usan esporádicamente </t>
  </si>
  <si>
    <t xml:space="preserve">Manual  de Convivencia </t>
  </si>
  <si>
    <t>En el manual de convivencia se han definido estragias para la soluciòn de conflictos  y estas se aplican cuando el caso amerita.</t>
  </si>
  <si>
    <t>Manual de convivencia.</t>
  </si>
  <si>
    <t>Bienestar del talento humano</t>
  </si>
  <si>
    <t>No se  realizan  actividades de integración con el personal</t>
  </si>
  <si>
    <t>Se realizan actividades de integración</t>
  </si>
  <si>
    <t>fotos. Videos</t>
  </si>
  <si>
    <t>.</t>
  </si>
  <si>
    <t>Presupuesto anual del Fondo de Servicios Educativos (FSE)</t>
  </si>
  <si>
    <t>El presupuesto anual se hace teniendo encuenta las necesidades de las sedes</t>
  </si>
  <si>
    <t>Presupuesto</t>
  </si>
  <si>
    <t>El presupuesto se elabora teniendo en cuenta las necesidades de las sedes.</t>
  </si>
  <si>
    <t>Presupuesto.</t>
  </si>
  <si>
    <t>Contabilidad</t>
  </si>
  <si>
    <t xml:space="preserve">El cer cuenta con informes de contabilidad que permiten realizar un control efectivo del presupuesto pero no es manejado por docentes y padres de familia </t>
  </si>
  <si>
    <t>libros contables e informe financiero</t>
  </si>
  <si>
    <t xml:space="preserve">Se tiene una contabilidad de maner a global del CER. </t>
  </si>
  <si>
    <t>Presupuesto, libros contables</t>
  </si>
  <si>
    <t>Ingresos y gastos</t>
  </si>
  <si>
    <t>Se reciben ingresos por gratuidady  los egresos se realizan de acuerdo al plan de compras.</t>
  </si>
  <si>
    <t xml:space="preserve">Formatos comtables </t>
  </si>
  <si>
    <t>Se reciben ingresos por gratuidady  los egresos se realizan de acuerdo al plan de compras y las necesidades de cada sede.</t>
  </si>
  <si>
    <t>informes contables, plataforma  sifse.</t>
  </si>
  <si>
    <t>Control fiscal</t>
  </si>
  <si>
    <t>Los informes presentados por el CER a las autoridades competentes  se hacen de manera oportuna   pero no son  conocidos oportunamnete  por la comunidad educativa.</t>
  </si>
  <si>
    <t xml:space="preserve">Informes Financieros </t>
  </si>
  <si>
    <t>Se hace la rendiiciòn de cuentas cuando lo solicita la seretaria de educaciòn.</t>
  </si>
  <si>
    <t>Acta, facturas, informes contables. Extracto bancarios.</t>
  </si>
  <si>
    <t>GESTIÓN DE LA COMUNIDAD</t>
  </si>
  <si>
    <t>Accesibilidad</t>
  </si>
  <si>
    <t>Atención educativa a grupos poblacionales o en situación de vulnerabilidad que experimentan barreras al aprendizaje y la participación</t>
  </si>
  <si>
    <t>EL CER tiene encuenta la población vulnerable para requerimientos especiales</t>
  </si>
  <si>
    <t>PEI</t>
  </si>
  <si>
    <t>El CER atiende a estudiantes que presentan dificultades en su aprendizaje pero no se han diseñado politicas.</t>
  </si>
  <si>
    <t>Atención educativa a estudiantes pertenecientes a grupos étnicos</t>
  </si>
  <si>
    <t>El CER tiene encuenta la población etnica en requerimientos especiales</t>
  </si>
  <si>
    <t>No se han  diseñado polìticas para la atención de grupos etnicos.</t>
  </si>
  <si>
    <t>Necesidades y expectativas de los estudiantes</t>
  </si>
  <si>
    <t>El cer conoce las características de su entorno y mantiene a sus estudiantes en el proceso educativo</t>
  </si>
  <si>
    <t>PEI, Control de asistencia, informe estadistico</t>
  </si>
  <si>
    <t>El CER ofrece algunos servicios encaminados a  satisfacer las necesidades y expectativas de los estudiantes para garantizar su permanencia.</t>
  </si>
  <si>
    <t>PEI, control de asistencia, informe estadistico.</t>
  </si>
  <si>
    <t>Proyectos de vida</t>
  </si>
  <si>
    <t xml:space="preserve">Cada docente hace un aporte individual pero no esta definido en un programa institucional </t>
  </si>
  <si>
    <t xml:space="preserve">La calidad de vida de algunos egresados continuan sus estudios </t>
  </si>
  <si>
    <t>La institucion no tiene definidas iniciativas para apoyar a los estudiantes en la formulación de su proyecto de vida.</t>
  </si>
  <si>
    <t>Proyección a la comunidad</t>
  </si>
  <si>
    <t>Escuela de padres</t>
  </si>
  <si>
    <t>El CER ofrece a los Padres de Familia algunas charlas sobre temas de interés.</t>
  </si>
  <si>
    <t>Actas, fotos</t>
  </si>
  <si>
    <t>se realizaron los talleres programados de escuela de Padres en algunas sedes.</t>
  </si>
  <si>
    <t>Actas, fotos, diapositivas.</t>
  </si>
  <si>
    <t xml:space="preserve"> Oferta de servicios a la comunidad</t>
  </si>
  <si>
    <t>El Centro Educativo desarrolla actividades socioculturales, religiosas y deportivas donde la comunidad participa  pero se presenta dificultad  en el desplazamiento  de la mayoría de las sedes  cuando los eventos se realizan en la sede principal .</t>
  </si>
  <si>
    <t>Actas y fotos</t>
  </si>
  <si>
    <t>La comunidad educativa participió esporádicamente en algunas actividades socioculturales programadas.</t>
  </si>
  <si>
    <t>Actas y fotos.</t>
  </si>
  <si>
    <t>Uso de la planta física y de los medios</t>
  </si>
  <si>
    <t>La mayoria de las  sedes cuentan con los recursos físicos  disponibles a la comunidad  .</t>
  </si>
  <si>
    <t xml:space="preserve">Oficios </t>
  </si>
  <si>
    <t>Los recursos físicos en cada una de las sedes están disponibles a  la comunidad educativa aunque no se tienen programas definidos para su utilización.</t>
  </si>
  <si>
    <t>oficios</t>
  </si>
  <si>
    <t>Servicio social estudiantil</t>
  </si>
  <si>
    <t>No aplica</t>
  </si>
  <si>
    <t>Participación y convivencia</t>
  </si>
  <si>
    <t>Participación de los estudiantes</t>
  </si>
  <si>
    <t>PEI, Actas de gobierno escolar y personero</t>
  </si>
  <si>
    <t>Los estudiantes del CER participaron en las actividades programadas liderados por los docentes.</t>
  </si>
  <si>
    <t>Actas de izadas de Bandera, actas de gobierno escolar y personero, PEI</t>
  </si>
  <si>
    <t>Asamblea y consejo de padres de familia</t>
  </si>
  <si>
    <t xml:space="preserve">Actas de asamblea  y consejo de padres </t>
  </si>
  <si>
    <t>La asamblea de Padres participa en las reuniones programadas  y el Concejo de  Padres está conformado pero no se resalta su funcionalidad.</t>
  </si>
  <si>
    <t>Actas  de asamblea de Padres,Acta conformación concejo de Padres, fotos.</t>
  </si>
  <si>
    <t>Participación de las familias</t>
  </si>
  <si>
    <t xml:space="preserve">Registro de asistencia de los padres de familia </t>
  </si>
  <si>
    <t>Se aplicaron algunas estrategias para estimular la participación  y colaboración de las familias del CER</t>
  </si>
  <si>
    <t>Actas, fotos , diplomas.</t>
  </si>
  <si>
    <t>Prevención de riesgos</t>
  </si>
  <si>
    <t>Prevención de riesgos físicos</t>
  </si>
  <si>
    <t>Se han identificado los riesgos  físicos de cada una de las sedes pero no se ha diseñado un plan para su mitigación.</t>
  </si>
  <si>
    <t>encuestas, fotos.</t>
  </si>
  <si>
    <t>Prevención de riesgos psicosociales</t>
  </si>
  <si>
    <t>fotos</t>
  </si>
  <si>
    <t>La Comisaría de familia del municipio  ha ofrecido esporádicamente chrlas a los estudiantes , pero no se han diseñado acciones para su prevención.Solo en algunas sedes.</t>
  </si>
  <si>
    <t>Fotos, Registro de asistencia</t>
  </si>
  <si>
    <t>Programas de seguridad</t>
  </si>
  <si>
    <t>Documento, señalización en algunas sedes.</t>
  </si>
  <si>
    <t>No se cuenta con un plan de acción en caso de que se presenten desastres naturales.</t>
  </si>
  <si>
    <t>VALORACION                       GESTION DIRECTIVA</t>
  </si>
  <si>
    <t>FORTALEZAS</t>
  </si>
  <si>
    <t>EL CER cuenta con una  visión  y mision que busca  articular los planes,  programas y proyectos que se pronuncian en el P.E.I</t>
  </si>
  <si>
    <t>Se cuenta con el consejo directivo  y academico que se reune periodicamente para analizar las necesidades pedagógicas e institucionales buscando  ser coherente con las necesidades del contexto</t>
  </si>
  <si>
    <t>OPOTUNIDADES DE MEJORAMIENTO</t>
  </si>
  <si>
    <t>Conformar el comité de convivencia del CER  y realizar charlas y actividades  de convivencia para dismunir  conflictos.</t>
  </si>
  <si>
    <t>Elaborar procesos de divulgación y apropiación del direccionamiento estratégico que incluye diversos medios de  comunicación carteleras, murales, talleres,grupos de encuentro, conversatorios con la comunidad educativa</t>
  </si>
  <si>
    <t>Reunir periodicamente el comité de convivencia  para analizar los casos que le son remitidos para dar solucion de acuerdo a lo estipulado en el manual de convivencia,</t>
  </si>
  <si>
    <t xml:space="preserve">Se resignifico el PEI estableciendo la mision, vision, principios, valores, objetivos, filosofia e insignias del CER Puente Real, contribuyendo al mejoramiento continuo de los procesos que se vienen trabajando desde cada una de las areas de gestion.                                                                                                                                                                                                </t>
  </si>
  <si>
    <t xml:space="preserve">  Mediante el trabajo en equipo se logro constituir el consejo directivo, consejo academico, asamblea de padres, permitiendo adelantar procesos de mejoramiento ajustados a la realidad del CER.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</si>
  <si>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Establecer politica de inclusión para personas en condicion de discapacidad y grupos poblacionales o diversidad cultural para todas las sedes del CER Puente Real.</t>
  </si>
  <si>
    <t>Dar funcionalidad al consejo y personero estudiantil para la toma de decisones, apropiacion y ejecución de su plan de gobierno.</t>
  </si>
  <si>
    <t>Dar funcionalidad al comité de convivencia para el manejo de casos dificiles y la resolucion de conflictos que se presenten en el CER para crear mejores ambientes escolares y de convivencia pacifica.</t>
  </si>
  <si>
    <t>GESTIÓN ACADEMICA</t>
  </si>
  <si>
    <t>Diseño pedagogico</t>
  </si>
  <si>
    <t>Practicas pedagogicas</t>
  </si>
  <si>
    <t>Gestion de aula</t>
  </si>
  <si>
    <t>Seguimiento academico</t>
  </si>
  <si>
    <t>VALORACION                       GESTION ACADEMICA</t>
  </si>
  <si>
    <t>Cada cer cuenta con sus planes de estudios en algunas áreas del conocimeinto</t>
  </si>
  <si>
    <t xml:space="preserve">Diseño y aplicabilidad del SIEE y manual de convivencia en el CER </t>
  </si>
  <si>
    <t>Unificación de planes de mejoramiento, plan de estudios y proyectos entre los CER llano grande y Carrillo</t>
  </si>
  <si>
    <t xml:space="preserve">Aplicación de actividades de refuerzo y recuperación para los estudiantes con bajo rendimiento academico. </t>
  </si>
  <si>
    <t>Ajustes y socializacion del SIEE, Manual de convivencia y PEI.</t>
  </si>
  <si>
    <t>Se CUENTA CON UN PERSONAL DOECENTE IDÓNEO, CAPACITADO  Y  RESILIENTE</t>
  </si>
  <si>
    <t>se cuenta con  un enfoque metodológico unificado (preescolar, escuela nueva y postprimaria)</t>
  </si>
  <si>
    <t>Establecer una malla curricular en el diseño de planes de áreas</t>
  </si>
  <si>
    <t>Unificar los proyectos pedagógicos transversales e implementación de  los nuevos proyectos según el MEN (seguridad vial  - educación económica y financiera)</t>
  </si>
  <si>
    <t xml:space="preserve">Crear la política de dotación,  uso y mantenimiento  de los recursos para el aprendizaje </t>
  </si>
  <si>
    <t>GESTIÓN ADMINISTRATIVA</t>
  </si>
  <si>
    <t>Apoyo a la gestion académica</t>
  </si>
  <si>
    <t>Administración de la planta fisica y de los recursos</t>
  </si>
  <si>
    <t>Administración de servicios complementarios</t>
  </si>
  <si>
    <t>Talento Humano</t>
  </si>
  <si>
    <t>Apoyo Financiero y Contable</t>
  </si>
  <si>
    <t>VALORACION                       GESTION ADMINISTRATIVA</t>
  </si>
  <si>
    <t>El proceso de matricula es agil y oportuno, teniendo en cuenta as necesidades de la comunidd educativa.</t>
  </si>
  <si>
    <t>El Cer Cuenta con servicios de transporte y restaurante escolar, beneficiando a los estudiantes que se les dificulta el desplazamiento al centro.</t>
  </si>
  <si>
    <t>Elaborar planes de acciòn  que se puedan desarrollar, llevando seguimiento y evaluacion constante a dichas actividades a realiar.</t>
  </si>
  <si>
    <t>Cumplimiento por parte de los docentes en la asignaciòn academica y en actividades programadas en el año lectivo.</t>
  </si>
  <si>
    <t>Se resalto publicamente a los mejores estudiantes, y padres de familia por su colaboracion y sentido de pertenencia.</t>
  </si>
  <si>
    <t>Elaborar planes de acciòn  que se puedan desarrollar, llevando seguimiento y evaluacion constante a dichas actividades a realizar.</t>
  </si>
  <si>
    <t>Hacer extensivo  los proyectos de investigaciòn. (enjambre) en las demas sedes.</t>
  </si>
  <si>
    <t>Mejorar el ambiente escolar mediante el embellecimiento de cada una delas sedes del CER.</t>
  </si>
  <si>
    <t>VALORACION                       GESTION DE LA COMUNIDAD</t>
  </si>
  <si>
    <t>El conocimiento del contexto permitió que la mayoria de los estudiantes del CER permanecieran dentro del sistema educativo brindandoles diferentes estrategias de aprendizaje y teniendo en cuenta sus necesidades.</t>
  </si>
  <si>
    <t>los estudiantes del CER participaron en las actividades programadas liderados por los docentes.</t>
  </si>
  <si>
    <t>Diseñar y ejecutar  el proyecto de escuela de padres.</t>
  </si>
  <si>
    <t>Diseñar y aplicar estrategias que permitan una mayor participacion activa de la comunidad educativa en las diferentes actividades programadas en el CER.</t>
  </si>
  <si>
    <t>Identificacion de riesgos fisicos en cada una de las sedes del CER.</t>
  </si>
  <si>
    <t>Se aplicaron algunas estrategias para incrementar la participación de los estudiantes  del CER en las diferente actividades que se programaron; se les estimuló al final del año escolar concediendole un diploma a un padre de familia de cada sede, y al mejor estudiante.</t>
  </si>
  <si>
    <t>Se diseñó una encuesta para identificar   los riesgos físicos existentes en cada una de las sedes.</t>
  </si>
  <si>
    <t>Seleccionar temática y diseñar proyecto para aplicar en la Escuela de Padres.</t>
  </si>
  <si>
    <t>Aplicar la encuesta al iniciar el año escolar 2017 para recopilar información que permita detectar los riesgos físicos  existentes en todas las sedes del Cer Puente Real.</t>
  </si>
  <si>
    <t xml:space="preserve"> Gestionar ante entidades competentes para que capaciten a los docentes en prevencion de riesgos psicosociales para aplicarlos  los estudiantes.</t>
  </si>
  <si>
    <t>DIRECTIVA</t>
  </si>
  <si>
    <t>las prácticas  de aula de los docentes del  CER  se dinamizaron por el proyecto enjambre, la transversalización de los proyectos pedagógicos, TIC y las IEP, no se dio en toda las sedes, se focalizarón en las sedes postprimaria, falta crear una política de divulgación</t>
  </si>
  <si>
    <t>Se estableció acuerdo teniendo encuenta  los resultados de las pruebas saber por sedes el dia E, y se aplicaron algunos simulacros para los estudiantes de los grados 3º-5º y 9º</t>
  </si>
  <si>
    <t>se lleva un control de asistencia unificado pero no hay una política clara que indague el porque del ausentismo</t>
  </si>
  <si>
    <t>EL CER tiene encuenta la población vulnerable para requerimientos especiales, pero no se han presentado casos.</t>
  </si>
  <si>
    <t>Los programas de participación se han diseñado de acuerdo con el PEI, con el liderazgo de algunos estudiantes pero falta interès en la realizaciòn de las diferentes actividades.</t>
  </si>
  <si>
    <t>En el CER esta conformada la asamblea y consejo de padres, pero falta mayor vinculaciòn en la realizaciòn de las actividades programadas donde ellos tomen sus propias iniciativas de liderazgo.</t>
  </si>
  <si>
    <t>Se trabajan algunos temas de manera esporadica pero falta implementar un plan de acciòn para la prevenciòn de riesgos y desastres.</t>
  </si>
  <si>
    <t xml:space="preserve">Se han realizado algunas charlas en la sede principal, vinculando el plan de atenciòn bàsica municipal. </t>
  </si>
  <si>
    <t xml:space="preserve">El CER no cuenta  con un programa actualizado  de riesgos necesario para enfrentar desastres naturales que se estan presentando. </t>
  </si>
  <si>
    <t xml:space="preserve">El CER brinda informacion que permite la apropiación de los principios institucionales mediante carteleras, dia de logros,talleres, reuniones, escuela de padres, conversatorios. </t>
  </si>
  <si>
    <t>El CER cuenta con  criterios básicos establecidos acerca de su manejo, continuamente hay participación y trabajo en equipo que se ve reflejado  en cada una de las gestiones.</t>
  </si>
  <si>
    <t>La mayoría de planes, proyectos y acciones están articulados al PEI del CER  y eventualmente se
trabaja en equipo para articular las acciones. Aun falta darlo a conocer a la Comunidad Educativa.</t>
  </si>
  <si>
    <t xml:space="preserve">se cuenta con una  estrategia pedagogica acorde con la misión visión y principios institucionale, pero no es aplicada de manera acorde con los diferentes niveles y grados.
</t>
  </si>
  <si>
    <t>El CER cuenta con un archivo organizado que contiene documentacion interna y externa que se requiere para la toma de decisiones.</t>
  </si>
  <si>
    <t>El CER realiza la autoevaluación, por medio de  instrumentos y procedimientos definidos por la SED, pero falta el acompañamiento de la comunidad educativa.</t>
  </si>
  <si>
    <t>El consejo academico se reune periodicamente para establecer tareas, acciones, planes y proyectos de acuerdo al PEI.</t>
  </si>
  <si>
    <t>El  CER  ha conformado el comité de comision y evaluacion para analizar y tomar decisiones integralmente respecto al rendimiento academico de los estudiantes.</t>
  </si>
  <si>
    <t>El consejo estudiantil del CER  esta conformado pero no se reunen periodicamente para tomar decisiones.</t>
  </si>
  <si>
    <t>El CER elige anualmente el personero estudiantil pero no cumple con el plan establecido para su gobierno.</t>
  </si>
  <si>
    <t>En el  CER se han conformado diferentes equipos de trabajo motivados con una buena orientación que lleva al cumplimiento de las tareas asignadas.</t>
  </si>
  <si>
    <t>El CER  cuenta con estímulos  para el reconocimiento de logros a   estudiantes y padres de familia.</t>
  </si>
  <si>
    <t>El CER Puente Real  brinda espacios para la divulgacion de las buenas practicas pedagogicas.</t>
  </si>
  <si>
    <t>Al iniciar el año academico se realizan las orientaciones  a los estudiantes nuevos acerca del  funcionamiento del CER.</t>
  </si>
  <si>
    <t xml:space="preserve">El CER ha establecido la participacion y desarrollo de actividades culturales, deportivas, relligiosas  extracurriculares. </t>
  </si>
  <si>
    <t xml:space="preserve">El CER  cuenta con mecanismos para el manejo de casos difíciles. </t>
  </si>
  <si>
    <t>El CER mantiene constante comunicación con algunas de las  autoridades educativas facilitando la planificacion de actividades y solucion de problemas.</t>
  </si>
  <si>
    <t>El CER no cuenta con alianzas con el sector productivo.</t>
  </si>
  <si>
    <t>SIEE. , planillas de calificaciones, cuadernos, evaluaciones</t>
  </si>
  <si>
    <t>El Centro Educatvio   cuenta con la mision y vision claramente definidas, que  estan en proceso de apropiación por la Comunidad Educativa.</t>
  </si>
  <si>
    <t>Actas de consejo directivo , academico.atas padres de familia y estudiantes.</t>
  </si>
  <si>
    <t xml:space="preserve">El  CER ha establecido metas  para la institución integrada e inclusiva, que responden al direccionamiento institucional.
</t>
  </si>
  <si>
    <t>Actas consejo académico,actas padres de familia,</t>
  </si>
  <si>
    <t xml:space="preserve">El CER  no cuenta con políticas de atención a grupos poblacionales. </t>
  </si>
  <si>
    <t>El CER cuenta con  criterios básicos establecidos acerca de su manejo pero   no se han articulado en su totalidad.</t>
  </si>
  <si>
    <t xml:space="preserve">Está definida en el P.E.I y en cada sede se aplica de forma articulada según los planes y proyectos
</t>
  </si>
  <si>
    <t xml:space="preserve">El consejo directivo se reúne periódicamente de acuerdo con el cronograma establecido tomando sus propias decisiones, sin embargo no hace seguimiento al plan de trabajo involucrando la comunidad educativa.
</t>
  </si>
  <si>
    <t>El comité de convivencia del CER esta conformado pero solo se reune cuando es convocado por la directora.</t>
  </si>
  <si>
    <t>Acta de conformacion del comité de convivencia del CER,actas de reunión , planes de trabajo.</t>
  </si>
  <si>
    <t>El CER cuenta con el consejo de padres que  se reune esporadicamente.</t>
  </si>
  <si>
    <t>El CER ha establecido  diferentes medios de comunicación para informar a la comunidad   los procesos que se vienen desarrollando para mejorar la calidad educativa.</t>
  </si>
  <si>
    <t>Fotos, correos, redes sociales, celular, pagina Web,mensajes de textos.</t>
  </si>
  <si>
    <t>Actas, Documentos,PMI,PEI, autoevaluación, proyectos transversales,lanes de áreas</t>
  </si>
  <si>
    <t>Diplomas,cuadro de honor,insignias, fotos, actas.</t>
  </si>
  <si>
    <t>Proyecto enjambre, actas de izadas de bandera y actos culturales, fotos,proyectos trasversales</t>
  </si>
  <si>
    <t>La comunidad educativa muestra sentido de pertenencia e identificación con  las insignias , valores institucionales  .</t>
  </si>
  <si>
    <t>Insignias, Actas del consejo directivo.actas padres de familias,pendones,folletos.</t>
  </si>
  <si>
    <t>Planos y Fotos,</t>
  </si>
  <si>
    <t>Carteleras, fotos,folletos.</t>
  </si>
  <si>
    <t>Los estudiantes del CER  demuestran interes y deseo de superación ,  plasmando sus desempeños en el cuadro de honor.</t>
  </si>
  <si>
    <t>Actas de  izadas de bandera, actas de  evaluación y promoción, informes  de periodo,cuadro de honor.</t>
  </si>
  <si>
    <t>El CER cuenta con un manual  de convivencia unificado y ajustado a las orientaciones de la guia 49 del MEN y se  sociliza con toda la comunidad educativa.</t>
  </si>
  <si>
    <t>Fotos, actas .</t>
  </si>
  <si>
    <t>El CER cuenta con el proyecto de estilo de vida saludables ,PRAE y los servicios de restaurante escolar en todas las sedes, de transporte escolar en la sede principal, pero estos servicios no son de calidad y eficiencia.</t>
  </si>
  <si>
    <t>Fotos,  Actas comité de alimentacion escolar,proyectos trasversales.</t>
  </si>
  <si>
    <t>El CER cuenta con el comité de convivencia que intervienen en la mediación en los conflictos que se presenta.</t>
  </si>
  <si>
    <t>Observador del estudiante, manual  de convivencia ,comité de convivencia,diario de campo. actas de compromisos.</t>
  </si>
  <si>
    <t>Manual de convivencia , actas.</t>
  </si>
  <si>
    <t>El CER no se ha  establecido acuerdos con otras entidades pero hay  vinculación  esporadica con algunas como: secretaria de salud, comisaria de familia, corponor.</t>
  </si>
  <si>
    <t>Fotos, folletos, actas.</t>
  </si>
  <si>
    <t>Se está re-estructurando los planes de estudio realizando algunos ajustes de acuerdo a las directrices  del MEN.</t>
  </si>
  <si>
    <t>el centro cuenta con un enfoque metodológico basado en escuela nueva y postprimaria.</t>
  </si>
  <si>
    <t>el CER   cuenta con el  documento SIEE, establecido por politica educativaa y siguiendo la legislación vigente, falta soializar con la comunidad educativa últimos los ajustes hechos en el 2017</t>
  </si>
  <si>
    <t>PEI, plan de estudios, horario escolar, resolución  de asignación académica de docentes</t>
  </si>
  <si>
    <t>Los docentes desarrollan diferentes estrategias  didácticas, basadas en la comunicación reciproca, relación afectiva lo cual se evidencia en el aprendizaje.</t>
  </si>
  <si>
    <t>los docentes de las sedes adaptan sus clases de acuerdo a los lineamientos curriculares establecidos y la temática del plan de estudio; utilizando medios, momentos y criterios de evaluacion propios de escuela nueva y pos-primaria.</t>
  </si>
  <si>
    <t xml:space="preserve">Se emplean  diferentes mecanismos de evaluación del rendimiento académico como: cuaderno, control de progreso, desempeño en la clase,actividades de aplicación, autoevaluación, heteroevaluación y coevaluación, con los estudiantes  y se hace seguimiento. </t>
  </si>
  <si>
    <t>formatos de actividades, actas de evaluación y promoción. Observador del estudiante, planilla de calificaciones.</t>
  </si>
  <si>
    <t>resultados de las pruebas SABER, proyecto lector, talleres y simulacros.</t>
  </si>
  <si>
    <t>cada docente aplica diferentes estrategias de acuerdo al SIEE  a aquellos estudiantes que presentan dificultades con el fin de mejorar su rendimiento, pero no se cuenta con una política clara.</t>
  </si>
  <si>
    <t>el CER  no se lleva seguimiento a los egresados.</t>
  </si>
  <si>
    <t>Se  tiene un formato de  boletin de calificaciones  unificado para todas las sedes.</t>
  </si>
  <si>
    <t>El CER  recibe algunos servicios complementarios como transporte escolar (sede pricipal) y restaurante escolar en todas las sedes,</t>
  </si>
  <si>
    <t>Cada docente aplica algunas estrategias con el fin de mejorar en los estudiantes  los bajos desempeños.</t>
  </si>
  <si>
    <t>Los docentes manifiestan sentido de pertenencia al CER.</t>
  </si>
  <si>
    <t xml:space="preserve">Se tiene una contabilidad de manera global del CER. </t>
  </si>
  <si>
    <t>Se reciben ingresos por gratuidad y  los egresos se realizan de acuerdo al plan de compras y las necesidades de cada sede.</t>
  </si>
  <si>
    <t>Se hace la rendiiciòn de cuentas  y se presentan los informes financieros a las autoridades competentes cuando lo solicita la secretaria de educaciòn.</t>
  </si>
  <si>
    <t>SIMAT, Formato de matricula,carpetas y documentos</t>
  </si>
  <si>
    <t>No se cuenta con recursos para realizar mantenimiento a  las sedes.</t>
  </si>
  <si>
    <t>El embellecimiento se realiza en cada sede de acuerdo a los recursos propios.</t>
  </si>
  <si>
    <t>La  inducciòn se realiza  a los docentes del decreto 1278, apoyados por la secretaria de educación departamental.</t>
  </si>
  <si>
    <t>se dieron capacitaciones a un docente de la sede principal en el area de ingles, código de policia y  PRAES.</t>
  </si>
  <si>
    <t>Se cumplen con las directrices emanadas por la SED y  EL MEN.</t>
  </si>
  <si>
    <t>Fotos,actas</t>
  </si>
  <si>
    <t>Protocolos, carpetas de evidencias</t>
  </si>
  <si>
    <t>no se han establecido los estimulos para el personal vinculado de la institución.</t>
  </si>
  <si>
    <t>En el manual de convivencia se han definido estrategias para la soluciòn de conflictos  y estas se aplican cuando el caso lo amerita.</t>
  </si>
  <si>
    <t>En el CER no se han diseñado estrategias para la atención de grupos ètnicos.</t>
  </si>
  <si>
    <t>El CER ofrece a los Padres de Familia charlas sobre temas de interés que se realizan periodicamente en cada una de las sedes educativas.</t>
  </si>
  <si>
    <t xml:space="preserve">El Centro Educativo ofrece actividades de vinculación fomentando así  la participación de la comunidad educativa. </t>
  </si>
  <si>
    <t xml:space="preserve">La mayoria de las  sedes cuentan con los recursos físicos  disponibles a la comunidad para el desarrollo de los programas educativos .(SER HUMANO y CERO A SIEMPRE).  </t>
  </si>
  <si>
    <t xml:space="preserve">El centro solo cuenta con la educación básica secundaria; pero se ve la participación de los estudiantes en el restaurante escolar y los diferentes comites del gobierno estudiantil.  </t>
  </si>
  <si>
    <t xml:space="preserve">La mayoria de las familias participan en las actividades programadas en la instituciòn </t>
  </si>
  <si>
    <t>El CER conoce las caracteristicas, necesidades y expectativas de los estudiantes y busca acercar a los estudiantes a la institución.</t>
  </si>
  <si>
    <t xml:space="preserve">Se cuenta  con algunas iniciativas para apoyar al proceso de formulacion de proyectos  de vida de los estudiantes. </t>
  </si>
  <si>
    <t xml:space="preserve">Se cuenta con la jornada escolar completa distribidos en mmenos pedagogícos unificados para todas las sedes. Los docentes desarrollan estrategías didácticas que se evidencian en el aprendizaje de los estudiantes. </t>
  </si>
  <si>
    <t>Se tiene definidos el  metodológico de escuela nueva y posprimaria .Se cuenta con el Sie ajustando a los lineamientos del PEI.</t>
  </si>
  <si>
    <t>Reestauración de los planes de área . Diseñar un banco de datos sistemátizado de los egresados.</t>
  </si>
  <si>
    <t>Diseñar estrategías para mejorar el rendimiento de los resultados pruebas externas.</t>
  </si>
  <si>
    <t>Mantenimiento de plantas física de las sedes: La rosa,La Copa, El Alizal, Palo rucio ,Bartaquí, Hato Grande, Siaga, Tapurcuá, Pantanitos, Llano Grande.</t>
  </si>
  <si>
    <t>El presupuesto se ejecuta según las necesidades de cada sede.</t>
  </si>
  <si>
    <t xml:space="preserve">Asignación de recursos para el mantenimiento de equipos, de acuerdo al presupuesto. </t>
  </si>
  <si>
    <t>Gestionar recursos para  continuar con el mejoramiento de plantas físicas de algunas sedes.</t>
  </si>
  <si>
    <t>Establecer compromisos para el uso de los espacios físicos de las sedes del CER:</t>
  </si>
  <si>
    <t>Elaboración y diligenciamiento de la encuesta con el fin de conocer los riesgos fisicos existentes en cada una de las sedes del CER.</t>
  </si>
  <si>
    <t>Diseñar y aplicación de tres talleres de escuela de padres. Participación activa de la mayoria de padres de familia y estudiantes en las actividades programadas en el calendario.</t>
  </si>
  <si>
    <t>Diseño e implementación del proyecto de vida</t>
  </si>
  <si>
    <t>Continuación con los talleres de padres.</t>
  </si>
  <si>
    <t>Diseño e implementación del plan de acción de prevención de riesgos físiscos.</t>
  </si>
  <si>
    <t xml:space="preserve"> Se socializo y se dio a conocer el horizonte institucional con estudiantes y padres de familia con el fín de  adquirir sentido de pertenencia  hacia el Centro Educativo.</t>
  </si>
  <si>
    <t>Se cuenta con  planes, proyectos y acciones articuladas en el PEI mediante el trabajo en equipo.</t>
  </si>
  <si>
    <t>Implementar  la musica del himno al colegio y apropiarse de su letra.</t>
  </si>
  <si>
    <t>Continuar con el proceso de apropiación de lass insignias institucionales.</t>
  </si>
  <si>
    <t>Continuar con la socialización del manual de convivencia para el favorecimiento del clima escolar.</t>
  </si>
  <si>
    <t>2017 - 2019</t>
  </si>
  <si>
    <t>cerpuentereal@hotmail.com</t>
  </si>
  <si>
    <t>ALIX JAMETH CALDERON CUADROS</t>
  </si>
  <si>
    <t>aljaca24@hotmail.com</t>
  </si>
  <si>
    <t>LUZ WELHD YARED MOGOLLON RODRIGUEZ</t>
  </si>
  <si>
    <t>miclaris.40@hotmail.com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</si>
</sst>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4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</font>
    <font>
      <b/>
      <sz val="12"/>
      <name val="Verdana"/>
      <family val="2"/>
    </font>
    <font>
      <b/>
      <sz val="12"/>
      <color indexed="9"/>
      <name val="Verdana"/>
      <family val="2"/>
    </font>
    <font>
      <sz val="12"/>
      <name val="Verdana"/>
      <family val="2"/>
    </font>
    <font>
      <b/>
      <sz val="12"/>
      <color indexed="8"/>
      <name val="Verdana"/>
      <family val="2"/>
    </font>
    <font>
      <b/>
      <sz val="16"/>
      <name val="Verdana"/>
      <family val="2"/>
    </font>
    <font>
      <sz val="8"/>
      <color indexed="8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sz val="9"/>
      <color indexed="8"/>
      <name val="Arial"/>
      <family val="2"/>
    </font>
    <font>
      <b/>
      <sz val="11"/>
      <color indexed="8"/>
      <name val="Arial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6"/>
      <color indexed="8"/>
      <name val="Arial"/>
      <family val="2"/>
    </font>
    <font>
      <b/>
      <u/>
      <sz val="16"/>
      <color indexed="12"/>
      <name val="Arial"/>
      <family val="2"/>
    </font>
    <font>
      <b/>
      <sz val="12"/>
      <color indexed="9"/>
      <name val="Arial"/>
      <family val="2"/>
    </font>
    <font>
      <b/>
      <sz val="16"/>
      <color indexed="9"/>
      <name val="Arial"/>
      <family val="2"/>
    </font>
    <font>
      <sz val="14"/>
      <color indexed="8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8"/>
      <name val="Verdana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2"/>
      <color theme="1"/>
      <name val="Verdana"/>
      <family val="2"/>
    </font>
    <font>
      <u/>
      <sz val="12"/>
      <color theme="10"/>
      <name val="Verdana"/>
      <family val="2"/>
    </font>
    <font>
      <sz val="14"/>
      <color theme="1"/>
      <name val="Verdana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b/>
      <sz val="14"/>
      <color theme="1"/>
      <name val="Arial"/>
      <family val="2"/>
    </font>
    <font>
      <b/>
      <i/>
      <sz val="14"/>
      <color theme="0"/>
      <name val="Arial"/>
      <family val="2"/>
    </font>
    <font>
      <b/>
      <i/>
      <sz val="11"/>
      <color theme="0"/>
      <name val="Arial"/>
      <family val="2"/>
    </font>
    <font>
      <i/>
      <sz val="11"/>
      <color theme="0"/>
      <name val="Arial"/>
      <family val="2"/>
    </font>
    <font>
      <b/>
      <sz val="11"/>
      <color theme="0"/>
      <name val="Arial"/>
      <family val="2"/>
    </font>
    <font>
      <sz val="12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59999389629810485"/>
        <bgColor indexed="41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8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</fills>
  <borders count="2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indexed="9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8" fillId="4" borderId="1">
      <alignment horizontal="center" vertical="center"/>
    </xf>
    <xf numFmtId="0" fontId="29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</cellStyleXfs>
  <cellXfs count="318">
    <xf numFmtId="0" fontId="0" fillId="0" borderId="0" xfId="0"/>
    <xf numFmtId="0" fontId="30" fillId="0" borderId="0" xfId="0" applyFont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5" fillId="8" borderId="2" xfId="2" applyFont="1" applyFill="1" applyBorder="1" applyAlignment="1" applyProtection="1">
      <alignment horizontal="left" vertical="center"/>
    </xf>
    <xf numFmtId="9" fontId="30" fillId="0" borderId="2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2" fontId="30" fillId="0" borderId="0" xfId="0" applyNumberFormat="1" applyFont="1"/>
    <xf numFmtId="0" fontId="6" fillId="0" borderId="0" xfId="0" applyFont="1" applyAlignment="1"/>
    <xf numFmtId="0" fontId="31" fillId="0" borderId="0" xfId="2" applyFont="1" applyAlignment="1" applyProtection="1"/>
    <xf numFmtId="9" fontId="6" fillId="0" borderId="2" xfId="0" applyNumberFormat="1" applyFont="1" applyBorder="1" applyAlignment="1">
      <alignment horizontal="center" vertical="center"/>
    </xf>
    <xf numFmtId="0" fontId="30" fillId="0" borderId="0" xfId="0" applyFont="1" applyBorder="1" applyAlignment="1">
      <alignment horizontal="left" vertical="top"/>
    </xf>
    <xf numFmtId="0" fontId="32" fillId="0" borderId="0" xfId="0" applyFont="1" applyFill="1"/>
    <xf numFmtId="0" fontId="6" fillId="9" borderId="2" xfId="0" applyFont="1" applyFill="1" applyBorder="1" applyAlignment="1">
      <alignment horizontal="center" vertical="center" wrapText="1"/>
    </xf>
    <xf numFmtId="0" fontId="30" fillId="0" borderId="0" xfId="0" applyFont="1" applyFill="1"/>
    <xf numFmtId="9" fontId="30" fillId="0" borderId="0" xfId="0" applyNumberFormat="1" applyFont="1" applyFill="1"/>
    <xf numFmtId="9" fontId="5" fillId="0" borderId="2" xfId="0" applyNumberFormat="1" applyFont="1" applyBorder="1" applyAlignment="1">
      <alignment horizontal="center" vertical="center"/>
    </xf>
    <xf numFmtId="0" fontId="33" fillId="0" borderId="0" xfId="0" applyFont="1"/>
    <xf numFmtId="0" fontId="19" fillId="0" borderId="0" xfId="0" applyFont="1"/>
    <xf numFmtId="0" fontId="19" fillId="0" borderId="0" xfId="0" applyFont="1" applyBorder="1" applyAlignment="1"/>
    <xf numFmtId="0" fontId="18" fillId="0" borderId="0" xfId="0" applyFont="1" applyFill="1" applyAlignment="1">
      <alignment horizontal="center" vertical="center"/>
    </xf>
    <xf numFmtId="0" fontId="34" fillId="0" borderId="0" xfId="2" applyFont="1" applyFill="1" applyAlignment="1" applyProtection="1">
      <alignment vertical="center"/>
    </xf>
    <xf numFmtId="0" fontId="13" fillId="0" borderId="0" xfId="0" applyFont="1" applyFill="1" applyAlignment="1">
      <alignment horizontal="left" vertical="center" wrapText="1"/>
    </xf>
    <xf numFmtId="0" fontId="33" fillId="0" borderId="0" xfId="0" applyFont="1" applyFill="1" applyAlignment="1">
      <alignment vertical="center" wrapText="1"/>
    </xf>
    <xf numFmtId="0" fontId="33" fillId="0" borderId="0" xfId="0" applyFont="1" applyFill="1" applyAlignment="1">
      <alignment vertical="center"/>
    </xf>
    <xf numFmtId="0" fontId="13" fillId="0" borderId="0" xfId="0" applyFont="1" applyFill="1" applyBorder="1" applyAlignment="1">
      <alignment wrapText="1"/>
    </xf>
    <xf numFmtId="0" fontId="35" fillId="0" borderId="0" xfId="0" applyFont="1" applyBorder="1" applyAlignment="1">
      <alignment horizontal="center" vertical="center"/>
    </xf>
    <xf numFmtId="0" fontId="33" fillId="0" borderId="0" xfId="0" applyFont="1" applyBorder="1"/>
    <xf numFmtId="0" fontId="25" fillId="9" borderId="3" xfId="0" applyFont="1" applyFill="1" applyBorder="1" applyAlignment="1">
      <alignment horizontal="center" vertical="center"/>
    </xf>
    <xf numFmtId="0" fontId="16" fillId="9" borderId="2" xfId="0" applyFont="1" applyFill="1" applyBorder="1" applyAlignment="1">
      <alignment horizontal="left" vertical="center" wrapText="1"/>
    </xf>
    <xf numFmtId="0" fontId="25" fillId="9" borderId="2" xfId="0" applyFont="1" applyFill="1" applyBorder="1" applyAlignment="1">
      <alignment horizontal="center" vertical="center"/>
    </xf>
    <xf numFmtId="0" fontId="25" fillId="9" borderId="2" xfId="0" applyFont="1" applyFill="1" applyBorder="1" applyAlignment="1">
      <alignment horizontal="left" vertical="center" wrapText="1"/>
    </xf>
    <xf numFmtId="0" fontId="25" fillId="9" borderId="4" xfId="0" applyFont="1" applyFill="1" applyBorder="1" applyAlignment="1">
      <alignment horizontal="left" vertical="center" wrapText="1"/>
    </xf>
    <xf numFmtId="0" fontId="36" fillId="6" borderId="5" xfId="0" applyFont="1" applyFill="1" applyBorder="1" applyAlignment="1">
      <alignment vertical="center"/>
    </xf>
    <xf numFmtId="0" fontId="25" fillId="6" borderId="5" xfId="0" applyFont="1" applyFill="1" applyBorder="1" applyAlignment="1">
      <alignment vertical="center"/>
    </xf>
    <xf numFmtId="0" fontId="25" fillId="6" borderId="2" xfId="0" applyFont="1" applyFill="1" applyBorder="1" applyAlignment="1">
      <alignment vertical="center"/>
    </xf>
    <xf numFmtId="0" fontId="33" fillId="0" borderId="6" xfId="0" applyFont="1" applyBorder="1" applyAlignment="1">
      <alignment wrapText="1"/>
    </xf>
    <xf numFmtId="0" fontId="33" fillId="0" borderId="0" xfId="0" applyFont="1" applyFill="1" applyBorder="1"/>
    <xf numFmtId="0" fontId="33" fillId="0" borderId="2" xfId="0" applyFont="1" applyBorder="1"/>
    <xf numFmtId="0" fontId="33" fillId="0" borderId="2" xfId="0" applyFont="1" applyBorder="1" applyAlignment="1">
      <alignment wrapText="1"/>
    </xf>
    <xf numFmtId="0" fontId="36" fillId="6" borderId="5" xfId="0" applyFont="1" applyFill="1" applyBorder="1" applyAlignment="1">
      <alignment vertical="center" wrapText="1"/>
    </xf>
    <xf numFmtId="0" fontId="12" fillId="6" borderId="5" xfId="0" applyFont="1" applyFill="1" applyBorder="1" applyAlignment="1">
      <alignment vertical="center" wrapText="1"/>
    </xf>
    <xf numFmtId="0" fontId="12" fillId="6" borderId="3" xfId="0" applyFont="1" applyFill="1" applyBorder="1" applyAlignment="1">
      <alignment vertical="center" wrapText="1"/>
    </xf>
    <xf numFmtId="0" fontId="12" fillId="6" borderId="2" xfId="0" applyFont="1" applyFill="1" applyBorder="1" applyAlignment="1">
      <alignment vertical="center" wrapText="1"/>
    </xf>
    <xf numFmtId="0" fontId="33" fillId="0" borderId="6" xfId="0" applyFont="1" applyBorder="1"/>
    <xf numFmtId="0" fontId="33" fillId="0" borderId="7" xfId="0" applyFont="1" applyBorder="1"/>
    <xf numFmtId="0" fontId="33" fillId="0" borderId="3" xfId="0" applyFont="1" applyBorder="1"/>
    <xf numFmtId="0" fontId="36" fillId="6" borderId="3" xfId="0" applyFont="1" applyFill="1" applyBorder="1" applyAlignment="1">
      <alignment vertical="center" wrapText="1"/>
    </xf>
    <xf numFmtId="0" fontId="12" fillId="9" borderId="6" xfId="0" applyFont="1" applyFill="1" applyBorder="1" applyAlignment="1">
      <alignment horizontal="center" vertical="center"/>
    </xf>
    <xf numFmtId="0" fontId="10" fillId="9" borderId="6" xfId="0" applyFont="1" applyFill="1" applyBorder="1" applyAlignment="1">
      <alignment horizontal="center" vertical="center" wrapText="1"/>
    </xf>
    <xf numFmtId="0" fontId="10" fillId="9" borderId="2" xfId="0" applyFont="1" applyFill="1" applyBorder="1" applyAlignment="1">
      <alignment horizontal="center" vertical="center" wrapText="1"/>
    </xf>
    <xf numFmtId="0" fontId="33" fillId="6" borderId="8" xfId="0" applyFont="1" applyFill="1" applyBorder="1"/>
    <xf numFmtId="0" fontId="37" fillId="6" borderId="2" xfId="0" applyFont="1" applyFill="1" applyBorder="1" applyAlignment="1">
      <alignment horizontal="left" vertical="center"/>
    </xf>
    <xf numFmtId="0" fontId="33" fillId="6" borderId="9" xfId="0" applyFont="1" applyFill="1" applyBorder="1"/>
    <xf numFmtId="0" fontId="33" fillId="6" borderId="6" xfId="0" applyFont="1" applyFill="1" applyBorder="1"/>
    <xf numFmtId="2" fontId="33" fillId="0" borderId="10" xfId="0" applyNumberFormat="1" applyFont="1" applyBorder="1" applyAlignment="1">
      <alignment vertical="center"/>
    </xf>
    <xf numFmtId="0" fontId="33" fillId="0" borderId="10" xfId="0" applyFont="1" applyBorder="1" applyAlignment="1">
      <alignment horizontal="left" vertical="center"/>
    </xf>
    <xf numFmtId="0" fontId="33" fillId="0" borderId="0" xfId="0" applyFont="1" applyBorder="1" applyAlignment="1">
      <alignment horizontal="left" vertical="center"/>
    </xf>
    <xf numFmtId="0" fontId="37" fillId="6" borderId="0" xfId="0" applyFont="1" applyFill="1" applyBorder="1" applyAlignment="1">
      <alignment horizontal="left" vertical="center"/>
    </xf>
    <xf numFmtId="0" fontId="33" fillId="6" borderId="9" xfId="0" applyFont="1" applyFill="1" applyBorder="1" applyAlignment="1">
      <alignment vertical="center"/>
    </xf>
    <xf numFmtId="0" fontId="38" fillId="6" borderId="0" xfId="0" applyFont="1" applyFill="1" applyBorder="1" applyAlignment="1">
      <alignment horizontal="left" vertical="center"/>
    </xf>
    <xf numFmtId="0" fontId="33" fillId="0" borderId="9" xfId="0" applyFont="1" applyBorder="1" applyAlignment="1">
      <alignment horizontal="left" vertical="center"/>
    </xf>
    <xf numFmtId="0" fontId="33" fillId="6" borderId="2" xfId="0" applyFont="1" applyFill="1" applyBorder="1"/>
    <xf numFmtId="0" fontId="39" fillId="6" borderId="2" xfId="0" applyFont="1" applyFill="1" applyBorder="1" applyAlignment="1">
      <alignment horizontal="left" vertical="center"/>
    </xf>
    <xf numFmtId="0" fontId="38" fillId="6" borderId="2" xfId="0" applyFont="1" applyFill="1" applyBorder="1"/>
    <xf numFmtId="0" fontId="33" fillId="6" borderId="2" xfId="0" applyFont="1" applyFill="1" applyBorder="1" applyAlignment="1">
      <alignment vertical="center"/>
    </xf>
    <xf numFmtId="0" fontId="33" fillId="6" borderId="6" xfId="0" applyFont="1" applyFill="1" applyBorder="1" applyAlignment="1">
      <alignment vertical="center"/>
    </xf>
    <xf numFmtId="2" fontId="33" fillId="0" borderId="2" xfId="0" applyNumberFormat="1" applyFont="1" applyBorder="1" applyAlignment="1">
      <alignment vertical="center"/>
    </xf>
    <xf numFmtId="0" fontId="33" fillId="0" borderId="2" xfId="0" applyFont="1" applyBorder="1" applyAlignment="1">
      <alignment horizontal="left" vertical="center"/>
    </xf>
    <xf numFmtId="0" fontId="33" fillId="0" borderId="6" xfId="0" applyFont="1" applyBorder="1" applyAlignment="1">
      <alignment horizontal="left" vertical="center"/>
    </xf>
    <xf numFmtId="0" fontId="10" fillId="9" borderId="0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wrapText="1"/>
    </xf>
    <xf numFmtId="0" fontId="33" fillId="0" borderId="0" xfId="0" applyFont="1" applyBorder="1" applyAlignment="1">
      <alignment vertical="center"/>
    </xf>
    <xf numFmtId="0" fontId="40" fillId="10" borderId="6" xfId="0" applyFont="1" applyFill="1" applyBorder="1" applyAlignment="1" applyProtection="1">
      <alignment horizontal="center" vertical="center"/>
      <protection locked="0"/>
    </xf>
    <xf numFmtId="0" fontId="33" fillId="10" borderId="6" xfId="0" applyFont="1" applyFill="1" applyBorder="1" applyAlignment="1" applyProtection="1">
      <alignment horizontal="center" vertical="center"/>
      <protection locked="0"/>
    </xf>
    <xf numFmtId="0" fontId="33" fillId="11" borderId="6" xfId="0" applyFont="1" applyFill="1" applyBorder="1" applyAlignment="1" applyProtection="1">
      <alignment horizontal="center" vertical="center"/>
      <protection locked="0"/>
    </xf>
    <xf numFmtId="0" fontId="41" fillId="13" borderId="6" xfId="0" applyFont="1" applyFill="1" applyBorder="1" applyAlignment="1" applyProtection="1">
      <alignment horizontal="left" vertical="top" wrapText="1"/>
      <protection locked="0"/>
    </xf>
    <xf numFmtId="0" fontId="41" fillId="13" borderId="2" xfId="0" applyFont="1" applyFill="1" applyBorder="1" applyAlignment="1" applyProtection="1">
      <alignment horizontal="left" vertical="top" wrapText="1"/>
      <protection locked="0"/>
    </xf>
    <xf numFmtId="0" fontId="41" fillId="14" borderId="6" xfId="0" applyFont="1" applyFill="1" applyBorder="1" applyAlignment="1" applyProtection="1">
      <alignment horizontal="left" vertical="top" wrapText="1"/>
      <protection locked="0"/>
    </xf>
    <xf numFmtId="0" fontId="41" fillId="14" borderId="2" xfId="0" applyFont="1" applyFill="1" applyBorder="1" applyAlignment="1" applyProtection="1">
      <alignment horizontal="left" vertical="top" wrapText="1"/>
      <protection locked="0"/>
    </xf>
    <xf numFmtId="9" fontId="30" fillId="0" borderId="3" xfId="0" applyNumberFormat="1" applyFont="1" applyBorder="1" applyAlignment="1">
      <alignment horizontal="center" vertical="center"/>
    </xf>
    <xf numFmtId="0" fontId="6" fillId="9" borderId="6" xfId="0" applyFont="1" applyFill="1" applyBorder="1" applyAlignment="1">
      <alignment horizontal="center" vertical="center" wrapText="1"/>
    </xf>
    <xf numFmtId="0" fontId="16" fillId="8" borderId="11" xfId="2" applyFont="1" applyFill="1" applyBorder="1" applyAlignment="1" applyProtection="1">
      <alignment horizontal="center" vertical="center"/>
    </xf>
    <xf numFmtId="0" fontId="5" fillId="8" borderId="6" xfId="2" applyFont="1" applyFill="1" applyBorder="1" applyAlignment="1" applyProtection="1">
      <alignment horizontal="left" vertical="center"/>
    </xf>
    <xf numFmtId="0" fontId="16" fillId="8" borderId="11" xfId="2" applyFont="1" applyFill="1" applyBorder="1" applyAlignment="1" applyProtection="1">
      <alignment horizontal="center" vertical="center" wrapText="1"/>
    </xf>
    <xf numFmtId="0" fontId="24" fillId="8" borderId="11" xfId="2" applyFont="1" applyFill="1" applyBorder="1" applyAlignment="1" applyProtection="1">
      <alignment horizontal="center" vertical="center"/>
    </xf>
    <xf numFmtId="0" fontId="24" fillId="8" borderId="11" xfId="2" applyFont="1" applyFill="1" applyBorder="1" applyAlignment="1" applyProtection="1">
      <alignment horizontal="center" vertical="center" wrapText="1"/>
    </xf>
    <xf numFmtId="0" fontId="17" fillId="2" borderId="4" xfId="0" applyFont="1" applyFill="1" applyBorder="1" applyAlignment="1">
      <alignment vertical="center" wrapText="1"/>
    </xf>
    <xf numFmtId="0" fontId="17" fillId="2" borderId="5" xfId="0" applyFont="1" applyFill="1" applyBorder="1" applyAlignment="1">
      <alignment vertical="center" wrapText="1"/>
    </xf>
    <xf numFmtId="14" fontId="26" fillId="0" borderId="2" xfId="3" applyNumberFormat="1" applyFont="1" applyBorder="1" applyAlignment="1">
      <alignment horizontal="center" vertical="center"/>
    </xf>
    <xf numFmtId="0" fontId="26" fillId="0" borderId="2" xfId="3" applyFont="1" applyBorder="1" applyAlignment="1">
      <alignment horizontal="center" vertical="center"/>
    </xf>
    <xf numFmtId="0" fontId="17" fillId="2" borderId="4" xfId="0" applyFont="1" applyFill="1" applyBorder="1" applyAlignment="1">
      <alignment vertical="center"/>
    </xf>
    <xf numFmtId="0" fontId="15" fillId="16" borderId="9" xfId="0" applyFont="1" applyFill="1" applyBorder="1" applyAlignment="1">
      <alignment horizontal="center" vertical="center"/>
    </xf>
    <xf numFmtId="0" fontId="15" fillId="16" borderId="12" xfId="0" applyFont="1" applyFill="1" applyBorder="1" applyAlignment="1">
      <alignment horizontal="center" vertical="center"/>
    </xf>
    <xf numFmtId="0" fontId="16" fillId="16" borderId="13" xfId="0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 vertical="center" wrapText="1"/>
    </xf>
    <xf numFmtId="0" fontId="39" fillId="6" borderId="0" xfId="0" applyFont="1" applyFill="1" applyBorder="1" applyAlignment="1">
      <alignment horizontal="left" vertical="center"/>
    </xf>
    <xf numFmtId="0" fontId="36" fillId="6" borderId="0" xfId="0" applyFont="1" applyFill="1" applyBorder="1" applyAlignment="1">
      <alignment horizontal="left" vertical="center"/>
    </xf>
    <xf numFmtId="0" fontId="41" fillId="17" borderId="6" xfId="0" applyFont="1" applyFill="1" applyBorder="1" applyAlignment="1" applyProtection="1">
      <alignment horizontal="left" vertical="top" wrapText="1"/>
      <protection locked="0"/>
    </xf>
    <xf numFmtId="0" fontId="41" fillId="17" borderId="2" xfId="0" applyFont="1" applyFill="1" applyBorder="1" applyAlignment="1" applyProtection="1">
      <alignment horizontal="left" vertical="top" wrapText="1"/>
      <protection locked="0"/>
    </xf>
    <xf numFmtId="0" fontId="33" fillId="18" borderId="6" xfId="0" applyFont="1" applyFill="1" applyBorder="1" applyAlignment="1" applyProtection="1">
      <alignment horizontal="center" vertical="center"/>
      <protection locked="0"/>
    </xf>
    <xf numFmtId="9" fontId="30" fillId="0" borderId="0" xfId="0" applyNumberFormat="1" applyFont="1" applyBorder="1" applyAlignment="1">
      <alignment horizontal="center" vertical="center"/>
    </xf>
    <xf numFmtId="9" fontId="6" fillId="0" borderId="0" xfId="0" applyNumberFormat="1" applyFont="1" applyBorder="1" applyAlignment="1">
      <alignment horizontal="center" vertical="center"/>
    </xf>
    <xf numFmtId="0" fontId="3" fillId="19" borderId="14" xfId="0" applyFont="1" applyFill="1" applyBorder="1" applyAlignment="1">
      <alignment horizontal="center" vertical="center"/>
    </xf>
    <xf numFmtId="0" fontId="33" fillId="6" borderId="0" xfId="0" applyFont="1" applyFill="1" applyBorder="1"/>
    <xf numFmtId="0" fontId="3" fillId="12" borderId="14" xfId="0" applyFont="1" applyFill="1" applyBorder="1" applyAlignment="1">
      <alignment horizontal="center" vertical="center"/>
    </xf>
    <xf numFmtId="0" fontId="3" fillId="7" borderId="14" xfId="0" applyFont="1" applyFill="1" applyBorder="1" applyAlignment="1">
      <alignment horizontal="center" vertical="center"/>
    </xf>
    <xf numFmtId="0" fontId="13" fillId="19" borderId="0" xfId="0" applyFont="1" applyFill="1" applyBorder="1" applyAlignment="1">
      <alignment horizontal="left" vertical="center" wrapText="1"/>
    </xf>
    <xf numFmtId="0" fontId="41" fillId="13" borderId="6" xfId="0" applyFont="1" applyFill="1" applyBorder="1" applyAlignment="1" applyProtection="1">
      <alignment horizontal="left" vertical="justify" wrapText="1"/>
      <protection locked="0"/>
    </xf>
    <xf numFmtId="0" fontId="41" fillId="14" borderId="6" xfId="0" applyFont="1" applyFill="1" applyBorder="1" applyAlignment="1" applyProtection="1">
      <alignment horizontal="left" vertical="justify" wrapText="1"/>
      <protection locked="0"/>
    </xf>
    <xf numFmtId="0" fontId="42" fillId="17" borderId="15" xfId="0" applyFont="1" applyFill="1" applyBorder="1" applyAlignment="1" applyProtection="1">
      <alignment horizontal="left" vertical="justify" wrapText="1"/>
      <protection locked="0"/>
    </xf>
    <xf numFmtId="0" fontId="42" fillId="17" borderId="2" xfId="0" applyFont="1" applyFill="1" applyBorder="1" applyAlignment="1" applyProtection="1">
      <alignment horizontal="left" vertical="justify" wrapText="1"/>
      <protection locked="0"/>
    </xf>
    <xf numFmtId="0" fontId="41" fillId="14" borderId="2" xfId="0" applyFont="1" applyFill="1" applyBorder="1" applyAlignment="1" applyProtection="1">
      <alignment horizontal="left" vertical="justify" wrapText="1"/>
      <protection locked="0"/>
    </xf>
    <xf numFmtId="0" fontId="42" fillId="17" borderId="4" xfId="0" applyFont="1" applyFill="1" applyBorder="1" applyAlignment="1" applyProtection="1">
      <alignment horizontal="left" vertical="justify" wrapText="1"/>
      <protection locked="0"/>
    </xf>
    <xf numFmtId="0" fontId="33" fillId="17" borderId="6" xfId="0" applyFont="1" applyFill="1" applyBorder="1" applyAlignment="1" applyProtection="1">
      <alignment horizontal="left" vertical="justify" wrapText="1"/>
      <protection locked="0"/>
    </xf>
    <xf numFmtId="0" fontId="33" fillId="17" borderId="2" xfId="0" applyFont="1" applyFill="1" applyBorder="1" applyAlignment="1" applyProtection="1">
      <alignment horizontal="left" vertical="justify" wrapText="1"/>
      <protection locked="0"/>
    </xf>
    <xf numFmtId="0" fontId="41" fillId="13" borderId="2" xfId="0" applyFont="1" applyFill="1" applyBorder="1" applyAlignment="1" applyProtection="1">
      <alignment horizontal="left" vertical="justify" wrapText="1"/>
      <protection locked="0"/>
    </xf>
    <xf numFmtId="0" fontId="41" fillId="17" borderId="6" xfId="0" applyFont="1" applyFill="1" applyBorder="1" applyAlignment="1" applyProtection="1">
      <alignment horizontal="left" vertical="justify" wrapText="1"/>
      <protection locked="0"/>
    </xf>
    <xf numFmtId="0" fontId="41" fillId="17" borderId="2" xfId="0" applyFont="1" applyFill="1" applyBorder="1" applyAlignment="1" applyProtection="1">
      <alignment horizontal="left" vertical="justify" wrapText="1"/>
      <protection locked="0"/>
    </xf>
    <xf numFmtId="0" fontId="40" fillId="11" borderId="6" xfId="0" applyFont="1" applyFill="1" applyBorder="1" applyAlignment="1" applyProtection="1">
      <alignment horizontal="center" vertical="center" wrapText="1"/>
      <protection locked="0"/>
    </xf>
    <xf numFmtId="0" fontId="33" fillId="11" borderId="6" xfId="0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vertical="justify" wrapText="1"/>
    </xf>
    <xf numFmtId="0" fontId="40" fillId="18" borderId="6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>
      <alignment horizontal="center" vertical="center"/>
    </xf>
    <xf numFmtId="0" fontId="33" fillId="18" borderId="6" xfId="0" applyFont="1" applyFill="1" applyBorder="1" applyAlignment="1" applyProtection="1">
      <alignment horizontal="center" vertical="center" wrapText="1"/>
      <protection locked="0"/>
    </xf>
    <xf numFmtId="9" fontId="27" fillId="0" borderId="2" xfId="0" applyNumberFormat="1" applyFont="1" applyBorder="1" applyAlignment="1">
      <alignment horizontal="center" vertical="center"/>
    </xf>
    <xf numFmtId="0" fontId="33" fillId="0" borderId="2" xfId="0" applyFont="1" applyBorder="1" applyAlignment="1">
      <alignment vertical="top" wrapText="1"/>
    </xf>
    <xf numFmtId="0" fontId="33" fillId="14" borderId="2" xfId="0" applyFont="1" applyFill="1" applyBorder="1" applyAlignment="1">
      <alignment vertical="center"/>
    </xf>
    <xf numFmtId="0" fontId="33" fillId="19" borderId="0" xfId="0" applyFont="1" applyFill="1" applyBorder="1" applyAlignment="1">
      <alignment vertical="center"/>
    </xf>
    <xf numFmtId="0" fontId="34" fillId="0" borderId="0" xfId="2" applyFont="1" applyBorder="1" applyAlignment="1" applyProtection="1">
      <alignment horizontal="center"/>
    </xf>
    <xf numFmtId="0" fontId="12" fillId="0" borderId="0" xfId="0" applyFont="1" applyBorder="1" applyAlignment="1">
      <alignment horizontal="center"/>
    </xf>
    <xf numFmtId="0" fontId="12" fillId="6" borderId="2" xfId="0" applyFont="1" applyFill="1" applyBorder="1" applyAlignment="1">
      <alignment horizontal="center" vertical="center" wrapText="1"/>
    </xf>
    <xf numFmtId="0" fontId="33" fillId="10" borderId="6" xfId="0" applyFont="1" applyFill="1" applyBorder="1" applyAlignment="1" applyProtection="1">
      <alignment horizontal="center" vertical="center" wrapText="1"/>
      <protection locked="0"/>
    </xf>
    <xf numFmtId="1" fontId="43" fillId="3" borderId="22" xfId="0" applyNumberFormat="1" applyFont="1" applyFill="1" applyBorder="1" applyAlignment="1" applyProtection="1">
      <alignment horizontal="center" vertical="center" wrapText="1"/>
      <protection locked="0"/>
    </xf>
    <xf numFmtId="49" fontId="13" fillId="19" borderId="4" xfId="0" applyNumberFormat="1" applyFont="1" applyFill="1" applyBorder="1" applyAlignment="1" applyProtection="1">
      <alignment vertical="top" wrapText="1"/>
      <protection locked="0"/>
    </xf>
    <xf numFmtId="1" fontId="43" fillId="3" borderId="23" xfId="0" applyNumberFormat="1" applyFont="1" applyFill="1" applyBorder="1" applyAlignment="1" applyProtection="1">
      <alignment horizontal="center" vertical="center" wrapText="1"/>
      <protection locked="0"/>
    </xf>
    <xf numFmtId="49" fontId="44" fillId="0" borderId="4" xfId="0" applyNumberFormat="1" applyFont="1" applyFill="1" applyBorder="1" applyAlignment="1" applyProtection="1">
      <alignment vertical="top" wrapText="1"/>
      <protection locked="0"/>
    </xf>
    <xf numFmtId="1" fontId="43" fillId="3" borderId="25" xfId="0" applyNumberFormat="1" applyFont="1" applyFill="1" applyBorder="1" applyAlignment="1" applyProtection="1">
      <alignment horizontal="center" vertical="center" wrapText="1"/>
      <protection locked="0"/>
    </xf>
    <xf numFmtId="49" fontId="44" fillId="19" borderId="4" xfId="0" applyNumberFormat="1" applyFont="1" applyFill="1" applyBorder="1" applyAlignment="1" applyProtection="1">
      <alignment vertical="top" wrapText="1"/>
      <protection locked="0"/>
    </xf>
    <xf numFmtId="49" fontId="13" fillId="0" borderId="4" xfId="0" applyNumberFormat="1" applyFont="1" applyFill="1" applyBorder="1" applyAlignment="1" applyProtection="1">
      <alignment vertical="top" wrapText="1"/>
      <protection locked="0"/>
    </xf>
    <xf numFmtId="49" fontId="13" fillId="0" borderId="24" xfId="0" applyNumberFormat="1" applyFont="1" applyFill="1" applyBorder="1" applyAlignment="1" applyProtection="1">
      <alignment vertical="top" wrapText="1"/>
      <protection locked="0"/>
    </xf>
    <xf numFmtId="49" fontId="13" fillId="0" borderId="26" xfId="0" applyNumberFormat="1" applyFont="1" applyFill="1" applyBorder="1" applyAlignment="1" applyProtection="1">
      <alignment vertical="top" wrapText="1"/>
      <protection locked="0"/>
    </xf>
    <xf numFmtId="1" fontId="45" fillId="3" borderId="22" xfId="0" applyNumberFormat="1" applyFont="1" applyFill="1" applyBorder="1" applyAlignment="1" applyProtection="1">
      <alignment horizontal="center" vertical="center" wrapText="1"/>
      <protection locked="0"/>
    </xf>
    <xf numFmtId="49" fontId="0" fillId="19" borderId="4" xfId="0" applyNumberFormat="1" applyFont="1" applyFill="1" applyBorder="1" applyAlignment="1" applyProtection="1">
      <alignment vertical="top" wrapText="1"/>
      <protection locked="0"/>
    </xf>
    <xf numFmtId="1" fontId="46" fillId="3" borderId="22" xfId="0" applyNumberFormat="1" applyFont="1" applyFill="1" applyBorder="1" applyAlignment="1" applyProtection="1">
      <alignment horizontal="center" vertical="center" wrapText="1"/>
      <protection locked="0"/>
    </xf>
    <xf numFmtId="49" fontId="47" fillId="19" borderId="4" xfId="0" applyNumberFormat="1" applyFont="1" applyFill="1" applyBorder="1" applyAlignment="1" applyProtection="1">
      <alignment vertical="top" wrapText="1"/>
      <protection locked="0"/>
    </xf>
    <xf numFmtId="0" fontId="22" fillId="6" borderId="2" xfId="0" applyFont="1" applyFill="1" applyBorder="1" applyAlignment="1">
      <alignment horizontal="center" vertical="center"/>
    </xf>
    <xf numFmtId="0" fontId="33" fillId="2" borderId="18" xfId="0" applyFont="1" applyFill="1" applyBorder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 wrapText="1"/>
    </xf>
    <xf numFmtId="0" fontId="33" fillId="0" borderId="19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14" borderId="2" xfId="0" applyFont="1" applyFill="1" applyBorder="1" applyAlignment="1">
      <alignment vertical="center" wrapText="1"/>
    </xf>
    <xf numFmtId="0" fontId="33" fillId="14" borderId="2" xfId="0" applyFont="1" applyFill="1" applyBorder="1" applyAlignment="1">
      <alignment vertical="center"/>
    </xf>
    <xf numFmtId="0" fontId="33" fillId="2" borderId="2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center" vertical="center" wrapText="1"/>
    </xf>
    <xf numFmtId="1" fontId="14" fillId="0" borderId="3" xfId="0" applyNumberFormat="1" applyFont="1" applyBorder="1" applyAlignment="1" applyProtection="1">
      <alignment horizontal="center" vertical="center"/>
      <protection locked="0"/>
    </xf>
    <xf numFmtId="1" fontId="14" fillId="0" borderId="2" xfId="0" applyNumberFormat="1" applyFont="1" applyBorder="1" applyAlignment="1" applyProtection="1">
      <alignment horizontal="center" vertical="center"/>
      <protection locked="0"/>
    </xf>
    <xf numFmtId="1" fontId="17" fillId="0" borderId="3" xfId="0" applyNumberFormat="1" applyFont="1" applyBorder="1" applyAlignment="1" applyProtection="1">
      <alignment horizontal="center" vertical="center"/>
      <protection locked="0"/>
    </xf>
    <xf numFmtId="1" fontId="17" fillId="0" borderId="2" xfId="0" applyNumberFormat="1" applyFont="1" applyBorder="1" applyAlignment="1" applyProtection="1">
      <alignment horizontal="center" vertical="center"/>
      <protection locked="0"/>
    </xf>
    <xf numFmtId="0" fontId="17" fillId="2" borderId="4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/>
    </xf>
    <xf numFmtId="0" fontId="17" fillId="0" borderId="3" xfId="0" applyFont="1" applyBorder="1" applyAlignment="1" applyProtection="1">
      <alignment horizontal="center" vertical="center"/>
      <protection locked="0"/>
    </xf>
    <xf numFmtId="0" fontId="17" fillId="0" borderId="2" xfId="0" applyFont="1" applyBorder="1" applyAlignment="1" applyProtection="1">
      <alignment horizontal="center" vertical="center"/>
      <protection locked="0"/>
    </xf>
    <xf numFmtId="0" fontId="14" fillId="19" borderId="0" xfId="0" applyFont="1" applyFill="1" applyBorder="1" applyAlignment="1">
      <alignment vertical="center" wrapText="1"/>
    </xf>
    <xf numFmtId="0" fontId="33" fillId="19" borderId="0" xfId="0" applyFont="1" applyFill="1" applyBorder="1" applyAlignment="1">
      <alignment vertical="center"/>
    </xf>
    <xf numFmtId="0" fontId="18" fillId="6" borderId="4" xfId="0" applyFont="1" applyFill="1" applyBorder="1" applyAlignment="1">
      <alignment horizontal="center" vertical="center"/>
    </xf>
    <xf numFmtId="0" fontId="18" fillId="6" borderId="5" xfId="0" applyFont="1" applyFill="1" applyBorder="1" applyAlignment="1">
      <alignment horizontal="center" vertical="center"/>
    </xf>
    <xf numFmtId="0" fontId="18" fillId="6" borderId="3" xfId="0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/>
    </xf>
    <xf numFmtId="0" fontId="14" fillId="0" borderId="2" xfId="0" applyFont="1" applyBorder="1" applyAlignment="1" applyProtection="1">
      <alignment horizontal="center" vertical="center"/>
      <protection locked="0"/>
    </xf>
    <xf numFmtId="0" fontId="33" fillId="0" borderId="2" xfId="0" applyFont="1" applyBorder="1" applyAlignment="1" applyProtection="1">
      <alignment horizontal="center" vertical="center"/>
      <protection locked="0"/>
    </xf>
    <xf numFmtId="0" fontId="33" fillId="19" borderId="0" xfId="0" applyFont="1" applyFill="1" applyBorder="1" applyAlignment="1">
      <alignment vertical="center" wrapText="1"/>
    </xf>
    <xf numFmtId="0" fontId="20" fillId="0" borderId="0" xfId="2" applyFont="1" applyFill="1" applyAlignment="1" applyProtection="1">
      <alignment horizontal="center" vertical="center"/>
    </xf>
    <xf numFmtId="0" fontId="34" fillId="0" borderId="0" xfId="2" applyFont="1" applyFill="1" applyAlignment="1" applyProtection="1">
      <alignment horizontal="left" vertical="center"/>
    </xf>
    <xf numFmtId="0" fontId="12" fillId="0" borderId="0" xfId="0" applyFont="1" applyAlignment="1">
      <alignment horizontal="center"/>
    </xf>
    <xf numFmtId="0" fontId="34" fillId="0" borderId="0" xfId="2" applyFont="1" applyAlignment="1" applyProtection="1">
      <alignment horizontal="center"/>
    </xf>
    <xf numFmtId="0" fontId="17" fillId="2" borderId="4" xfId="0" applyFont="1" applyFill="1" applyBorder="1" applyAlignment="1">
      <alignment horizontal="left" vertical="center" wrapText="1"/>
    </xf>
    <xf numFmtId="0" fontId="17" fillId="2" borderId="5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 applyProtection="1">
      <alignment horizontal="left" vertical="center" wrapText="1"/>
      <protection locked="0"/>
    </xf>
    <xf numFmtId="0" fontId="17" fillId="0" borderId="3" xfId="0" applyFont="1" applyFill="1" applyBorder="1" applyAlignment="1" applyProtection="1">
      <alignment horizontal="left" vertical="center" wrapText="1"/>
      <protection locked="0"/>
    </xf>
    <xf numFmtId="0" fontId="21" fillId="6" borderId="2" xfId="0" applyFont="1" applyFill="1" applyBorder="1" applyAlignment="1">
      <alignment horizontal="center" vertical="center"/>
    </xf>
    <xf numFmtId="0" fontId="33" fillId="2" borderId="14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164" fontId="3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5" xfId="2" applyFill="1" applyBorder="1" applyAlignment="1" applyProtection="1">
      <alignment horizontal="left" vertical="center" wrapText="1"/>
      <protection locked="0"/>
    </xf>
    <xf numFmtId="0" fontId="33" fillId="0" borderId="4" xfId="0" applyFont="1" applyBorder="1" applyAlignment="1" applyProtection="1">
      <alignment horizontal="center" vertical="center"/>
      <protection locked="0"/>
    </xf>
    <xf numFmtId="0" fontId="33" fillId="0" borderId="5" xfId="0" applyFont="1" applyBorder="1" applyAlignment="1" applyProtection="1">
      <alignment horizontal="center" vertical="center"/>
      <protection locked="0"/>
    </xf>
    <xf numFmtId="0" fontId="33" fillId="0" borderId="3" xfId="0" applyFont="1" applyBorder="1" applyAlignment="1" applyProtection="1">
      <alignment horizontal="center" vertical="center"/>
      <protection locked="0"/>
    </xf>
    <xf numFmtId="0" fontId="17" fillId="0" borderId="5" xfId="0" applyFont="1" applyFill="1" applyBorder="1" applyAlignment="1" applyProtection="1">
      <alignment horizontal="center" vertical="center" wrapText="1"/>
      <protection locked="0"/>
    </xf>
    <xf numFmtId="0" fontId="17" fillId="0" borderId="3" xfId="0" applyFont="1" applyFill="1" applyBorder="1" applyAlignment="1" applyProtection="1">
      <alignment horizontal="center" vertical="center" wrapText="1"/>
      <protection locked="0"/>
    </xf>
    <xf numFmtId="0" fontId="26" fillId="0" borderId="8" xfId="3" applyFont="1" applyBorder="1" applyAlignment="1">
      <alignment horizontal="center"/>
    </xf>
    <xf numFmtId="0" fontId="26" fillId="0" borderId="16" xfId="3" applyFont="1" applyBorder="1" applyAlignment="1">
      <alignment horizontal="center"/>
    </xf>
    <xf numFmtId="0" fontId="26" fillId="0" borderId="14" xfId="3" applyFont="1" applyBorder="1" applyAlignment="1">
      <alignment horizontal="center"/>
    </xf>
    <xf numFmtId="0" fontId="26" fillId="0" borderId="17" xfId="3" applyFont="1" applyBorder="1" applyAlignment="1">
      <alignment horizontal="center"/>
    </xf>
    <xf numFmtId="0" fontId="26" fillId="0" borderId="15" xfId="3" applyFont="1" applyBorder="1" applyAlignment="1">
      <alignment horizontal="center"/>
    </xf>
    <xf numFmtId="0" fontId="26" fillId="0" borderId="7" xfId="3" applyFont="1" applyBorder="1" applyAlignment="1">
      <alignment horizontal="center"/>
    </xf>
    <xf numFmtId="0" fontId="26" fillId="0" borderId="4" xfId="3" applyFont="1" applyBorder="1" applyAlignment="1">
      <alignment horizontal="center" vertical="center"/>
    </xf>
    <xf numFmtId="0" fontId="26" fillId="0" borderId="3" xfId="3" applyFont="1" applyBorder="1" applyAlignment="1">
      <alignment horizontal="center" vertical="center"/>
    </xf>
    <xf numFmtId="0" fontId="26" fillId="0" borderId="2" xfId="3" applyFont="1" applyBorder="1" applyAlignment="1">
      <alignment horizontal="center" vertical="center" wrapText="1"/>
    </xf>
    <xf numFmtId="0" fontId="0" fillId="0" borderId="2" xfId="0" applyBorder="1" applyAlignment="1"/>
    <xf numFmtId="0" fontId="33" fillId="0" borderId="17" xfId="0" applyFont="1" applyBorder="1" applyAlignment="1">
      <alignment horizontal="center"/>
    </xf>
    <xf numFmtId="0" fontId="10" fillId="13" borderId="2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2" fillId="12" borderId="2" xfId="0" applyFont="1" applyFill="1" applyBorder="1" applyAlignment="1">
      <alignment horizontal="center" vertical="center"/>
    </xf>
    <xf numFmtId="0" fontId="25" fillId="9" borderId="9" xfId="0" applyFont="1" applyFill="1" applyBorder="1" applyAlignment="1">
      <alignment horizontal="center" vertical="center"/>
    </xf>
    <xf numFmtId="0" fontId="25" fillId="9" borderId="6" xfId="0" applyFont="1" applyFill="1" applyBorder="1" applyAlignment="1">
      <alignment horizontal="center" vertical="center"/>
    </xf>
    <xf numFmtId="0" fontId="16" fillId="9" borderId="9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2" fillId="15" borderId="4" xfId="0" applyFont="1" applyFill="1" applyBorder="1" applyAlignment="1">
      <alignment horizontal="center" vertical="center"/>
    </xf>
    <xf numFmtId="0" fontId="12" fillId="15" borderId="5" xfId="0" applyFont="1" applyFill="1" applyBorder="1" applyAlignment="1">
      <alignment horizontal="center" vertical="center"/>
    </xf>
    <xf numFmtId="0" fontId="12" fillId="15" borderId="3" xfId="0" applyFont="1" applyFill="1" applyBorder="1" applyAlignment="1">
      <alignment horizontal="center" vertical="center"/>
    </xf>
    <xf numFmtId="0" fontId="36" fillId="6" borderId="3" xfId="0" applyFont="1" applyFill="1" applyBorder="1" applyAlignment="1">
      <alignment horizontal="left" vertical="center"/>
    </xf>
    <xf numFmtId="0" fontId="36" fillId="6" borderId="2" xfId="0" applyFont="1" applyFill="1" applyBorder="1" applyAlignment="1">
      <alignment horizontal="left" vertical="center"/>
    </xf>
    <xf numFmtId="0" fontId="36" fillId="6" borderId="10" xfId="0" applyFont="1" applyFill="1" applyBorder="1" applyAlignment="1">
      <alignment horizontal="left" vertical="center"/>
    </xf>
    <xf numFmtId="0" fontId="16" fillId="9" borderId="14" xfId="0" applyFont="1" applyFill="1" applyBorder="1" applyAlignment="1">
      <alignment horizontal="center" vertical="center" wrapText="1"/>
    </xf>
    <xf numFmtId="0" fontId="16" fillId="9" borderId="15" xfId="0" applyFont="1" applyFill="1" applyBorder="1" applyAlignment="1">
      <alignment horizontal="center" vertical="center" wrapText="1"/>
    </xf>
    <xf numFmtId="0" fontId="16" fillId="9" borderId="2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33" fillId="6" borderId="8" xfId="0" applyFont="1" applyFill="1" applyBorder="1" applyAlignment="1">
      <alignment horizontal="center"/>
    </xf>
    <xf numFmtId="0" fontId="33" fillId="6" borderId="14" xfId="0" applyFont="1" applyFill="1" applyBorder="1" applyAlignment="1">
      <alignment horizontal="center"/>
    </xf>
    <xf numFmtId="0" fontId="33" fillId="6" borderId="15" xfId="0" applyFont="1" applyFill="1" applyBorder="1" applyAlignment="1">
      <alignment horizontal="center"/>
    </xf>
    <xf numFmtId="0" fontId="33" fillId="6" borderId="9" xfId="0" applyFont="1" applyFill="1" applyBorder="1" applyAlignment="1">
      <alignment horizontal="center"/>
    </xf>
    <xf numFmtId="0" fontId="33" fillId="6" borderId="6" xfId="0" applyFont="1" applyFill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6" borderId="2" xfId="0" applyFont="1" applyFill="1" applyBorder="1" applyAlignment="1">
      <alignment horizontal="center" vertical="center" wrapText="1"/>
    </xf>
    <xf numFmtId="0" fontId="12" fillId="21" borderId="4" xfId="0" applyFont="1" applyFill="1" applyBorder="1" applyAlignment="1">
      <alignment horizontal="center" vertical="center"/>
    </xf>
    <xf numFmtId="0" fontId="12" fillId="21" borderId="5" xfId="0" applyFont="1" applyFill="1" applyBorder="1" applyAlignment="1">
      <alignment horizontal="center" vertical="center"/>
    </xf>
    <xf numFmtId="0" fontId="12" fillId="21" borderId="3" xfId="0" applyFont="1" applyFill="1" applyBorder="1" applyAlignment="1">
      <alignment horizontal="center" vertical="center"/>
    </xf>
    <xf numFmtId="0" fontId="12" fillId="13" borderId="4" xfId="0" applyFont="1" applyFill="1" applyBorder="1" applyAlignment="1">
      <alignment horizontal="center" vertical="center"/>
    </xf>
    <xf numFmtId="0" fontId="12" fillId="13" borderId="5" xfId="0" applyFont="1" applyFill="1" applyBorder="1" applyAlignment="1">
      <alignment horizontal="center" vertical="center"/>
    </xf>
    <xf numFmtId="0" fontId="12" fillId="13" borderId="3" xfId="0" applyFont="1" applyFill="1" applyBorder="1" applyAlignment="1">
      <alignment horizontal="center" vertical="center"/>
    </xf>
    <xf numFmtId="0" fontId="12" fillId="0" borderId="8" xfId="0" applyFont="1" applyBorder="1" applyAlignment="1">
      <alignment horizontal="right"/>
    </xf>
    <xf numFmtId="0" fontId="12" fillId="0" borderId="20" xfId="0" applyFont="1" applyBorder="1" applyAlignment="1">
      <alignment horizontal="right"/>
    </xf>
    <xf numFmtId="0" fontId="12" fillId="0" borderId="4" xfId="0" applyFont="1" applyBorder="1" applyAlignment="1">
      <alignment horizontal="right"/>
    </xf>
    <xf numFmtId="0" fontId="12" fillId="0" borderId="5" xfId="0" applyFont="1" applyBorder="1" applyAlignment="1">
      <alignment horizontal="right"/>
    </xf>
    <xf numFmtId="0" fontId="12" fillId="0" borderId="17" xfId="0" applyFont="1" applyBorder="1" applyAlignment="1">
      <alignment horizontal="center"/>
    </xf>
    <xf numFmtId="0" fontId="36" fillId="6" borderId="4" xfId="0" applyFont="1" applyFill="1" applyBorder="1" applyAlignment="1">
      <alignment horizontal="left" vertical="center"/>
    </xf>
    <xf numFmtId="0" fontId="36" fillId="6" borderId="5" xfId="0" applyFont="1" applyFill="1" applyBorder="1" applyAlignment="1">
      <alignment horizontal="left" vertical="center"/>
    </xf>
    <xf numFmtId="0" fontId="36" fillId="6" borderId="16" xfId="0" applyFont="1" applyFill="1" applyBorder="1" applyAlignment="1">
      <alignment horizontal="left" vertical="center"/>
    </xf>
    <xf numFmtId="0" fontId="34" fillId="0" borderId="0" xfId="2" applyFont="1" applyBorder="1" applyAlignment="1" applyProtection="1">
      <alignment horizontal="center"/>
    </xf>
    <xf numFmtId="0" fontId="12" fillId="0" borderId="0" xfId="0" applyFont="1" applyBorder="1" applyAlignment="1">
      <alignment horizontal="center"/>
    </xf>
    <xf numFmtId="0" fontId="24" fillId="9" borderId="20" xfId="0" applyFont="1" applyFill="1" applyBorder="1" applyAlignment="1">
      <alignment horizontal="center" vertical="center"/>
    </xf>
    <xf numFmtId="0" fontId="24" fillId="9" borderId="16" xfId="0" applyFont="1" applyFill="1" applyBorder="1" applyAlignment="1">
      <alignment horizontal="center" vertical="center"/>
    </xf>
    <xf numFmtId="0" fontId="24" fillId="9" borderId="21" xfId="0" applyFont="1" applyFill="1" applyBorder="1" applyAlignment="1">
      <alignment horizontal="center" vertical="center"/>
    </xf>
    <xf numFmtId="0" fontId="24" fillId="9" borderId="7" xfId="0" applyFont="1" applyFill="1" applyBorder="1" applyAlignment="1">
      <alignment horizontal="center" vertical="center"/>
    </xf>
    <xf numFmtId="0" fontId="12" fillId="15" borderId="2" xfId="0" applyFont="1" applyFill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0" fontId="24" fillId="20" borderId="2" xfId="0" applyFont="1" applyFill="1" applyBorder="1" applyAlignment="1">
      <alignment horizontal="center" vertical="center"/>
    </xf>
    <xf numFmtId="0" fontId="24" fillId="9" borderId="20" xfId="0" applyFont="1" applyFill="1" applyBorder="1" applyAlignment="1">
      <alignment horizontal="center" vertical="center" wrapText="1"/>
    </xf>
    <xf numFmtId="0" fontId="24" fillId="9" borderId="16" xfId="0" applyFont="1" applyFill="1" applyBorder="1" applyAlignment="1">
      <alignment horizontal="center" vertical="center" wrapText="1"/>
    </xf>
    <xf numFmtId="0" fontId="24" fillId="9" borderId="21" xfId="0" applyFont="1" applyFill="1" applyBorder="1" applyAlignment="1">
      <alignment horizontal="center" vertical="center" wrapText="1"/>
    </xf>
    <xf numFmtId="0" fontId="24" fillId="9" borderId="7" xfId="0" applyFont="1" applyFill="1" applyBorder="1" applyAlignment="1">
      <alignment horizontal="center" vertical="center" wrapText="1"/>
    </xf>
    <xf numFmtId="0" fontId="17" fillId="6" borderId="8" xfId="0" applyFont="1" applyFill="1" applyBorder="1" applyAlignment="1">
      <alignment horizontal="center"/>
    </xf>
    <xf numFmtId="0" fontId="17" fillId="6" borderId="9" xfId="0" applyFont="1" applyFill="1" applyBorder="1" applyAlignment="1">
      <alignment horizontal="center"/>
    </xf>
    <xf numFmtId="0" fontId="17" fillId="6" borderId="6" xfId="0" applyFont="1" applyFill="1" applyBorder="1" applyAlignment="1">
      <alignment horizontal="center"/>
    </xf>
    <xf numFmtId="0" fontId="25" fillId="9" borderId="17" xfId="0" applyFont="1" applyFill="1" applyBorder="1" applyAlignment="1">
      <alignment horizontal="center" vertical="center"/>
    </xf>
    <xf numFmtId="0" fontId="25" fillId="9" borderId="7" xfId="0" applyFont="1" applyFill="1" applyBorder="1" applyAlignment="1">
      <alignment horizontal="center" vertical="center"/>
    </xf>
    <xf numFmtId="0" fontId="12" fillId="18" borderId="2" xfId="0" applyFont="1" applyFill="1" applyBorder="1" applyAlignment="1">
      <alignment horizontal="center" vertical="center"/>
    </xf>
    <xf numFmtId="0" fontId="12" fillId="18" borderId="4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3" fillId="13" borderId="4" xfId="0" applyFont="1" applyFill="1" applyBorder="1" applyAlignment="1">
      <alignment horizontal="center" vertical="center"/>
    </xf>
    <xf numFmtId="0" fontId="3" fillId="13" borderId="5" xfId="0" applyFont="1" applyFill="1" applyBorder="1" applyAlignment="1">
      <alignment horizontal="center" vertical="center"/>
    </xf>
    <xf numFmtId="0" fontId="3" fillId="13" borderId="3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/>
    </xf>
    <xf numFmtId="0" fontId="3" fillId="21" borderId="2" xfId="0" applyFont="1" applyFill="1" applyBorder="1" applyAlignment="1">
      <alignment horizontal="center" vertical="center"/>
    </xf>
    <xf numFmtId="0" fontId="3" fillId="12" borderId="2" xfId="0" applyFont="1" applyFill="1" applyBorder="1" applyAlignment="1">
      <alignment horizontal="center" vertical="center"/>
    </xf>
    <xf numFmtId="0" fontId="3" fillId="13" borderId="2" xfId="0" applyFont="1" applyFill="1" applyBorder="1" applyAlignment="1">
      <alignment horizontal="center" vertical="center"/>
    </xf>
    <xf numFmtId="0" fontId="3" fillId="20" borderId="2" xfId="0" applyFont="1" applyFill="1" applyBorder="1" applyAlignment="1">
      <alignment horizontal="center" vertical="center"/>
    </xf>
    <xf numFmtId="0" fontId="3" fillId="20" borderId="1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18" borderId="2" xfId="0" applyFont="1" applyFill="1" applyBorder="1" applyAlignment="1">
      <alignment horizontal="center" vertical="center"/>
    </xf>
    <xf numFmtId="0" fontId="30" fillId="0" borderId="2" xfId="0" applyFont="1" applyBorder="1" applyAlignment="1" applyProtection="1">
      <alignment horizontal="left" vertical="top" wrapText="1"/>
      <protection locked="0"/>
    </xf>
    <xf numFmtId="0" fontId="3" fillId="14" borderId="2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30" fillId="0" borderId="4" xfId="0" applyFont="1" applyBorder="1" applyAlignment="1" applyProtection="1">
      <alignment horizontal="left" vertical="top" wrapText="1"/>
      <protection locked="0"/>
    </xf>
    <xf numFmtId="0" fontId="30" fillId="0" borderId="5" xfId="0" applyFont="1" applyBorder="1" applyAlignment="1" applyProtection="1">
      <alignment horizontal="left" vertical="top" wrapText="1"/>
      <protection locked="0"/>
    </xf>
    <xf numFmtId="0" fontId="30" fillId="0" borderId="3" xfId="0" applyFont="1" applyBorder="1" applyAlignment="1" applyProtection="1">
      <alignment horizontal="left" vertical="top" wrapText="1"/>
      <protection locked="0"/>
    </xf>
    <xf numFmtId="0" fontId="30" fillId="0" borderId="4" xfId="0" applyFont="1" applyBorder="1" applyAlignment="1" applyProtection="1">
      <alignment vertical="top" wrapText="1"/>
      <protection locked="0"/>
    </xf>
    <xf numFmtId="0" fontId="30" fillId="0" borderId="5" xfId="0" applyFont="1" applyBorder="1" applyAlignment="1" applyProtection="1">
      <alignment vertical="top" wrapText="1"/>
      <protection locked="0"/>
    </xf>
    <xf numFmtId="0" fontId="30" fillId="0" borderId="3" xfId="0" applyFont="1" applyBorder="1" applyAlignment="1" applyProtection="1">
      <alignment vertical="top" wrapText="1"/>
      <protection locked="0"/>
    </xf>
    <xf numFmtId="0" fontId="7" fillId="22" borderId="8" xfId="0" applyFont="1" applyFill="1" applyBorder="1" applyAlignment="1">
      <alignment horizontal="center" vertical="center"/>
    </xf>
    <xf numFmtId="0" fontId="7" fillId="22" borderId="20" xfId="0" applyFont="1" applyFill="1" applyBorder="1" applyAlignment="1">
      <alignment horizontal="center" vertical="center"/>
    </xf>
    <xf numFmtId="0" fontId="7" fillId="9" borderId="8" xfId="0" applyFont="1" applyFill="1" applyBorder="1" applyAlignment="1">
      <alignment horizontal="center" vertical="center"/>
    </xf>
    <xf numFmtId="0" fontId="7" fillId="9" borderId="20" xfId="0" applyFont="1" applyFill="1" applyBorder="1" applyAlignment="1">
      <alignment horizontal="center" vertical="center"/>
    </xf>
    <xf numFmtId="0" fontId="30" fillId="0" borderId="2" xfId="0" applyFont="1" applyBorder="1" applyAlignment="1" applyProtection="1">
      <alignment horizontal="center" vertical="top" wrapText="1"/>
      <protection locked="0"/>
    </xf>
    <xf numFmtId="0" fontId="3" fillId="15" borderId="14" xfId="0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horizontal="center" vertical="center"/>
    </xf>
    <xf numFmtId="0" fontId="7" fillId="7" borderId="14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3" fillId="18" borderId="14" xfId="0" applyFont="1" applyFill="1" applyBorder="1" applyAlignment="1">
      <alignment horizontal="center" vertical="center"/>
    </xf>
    <xf numFmtId="0" fontId="3" fillId="18" borderId="0" xfId="0" applyFont="1" applyFill="1" applyBorder="1" applyAlignment="1">
      <alignment horizontal="center" vertical="center"/>
    </xf>
    <xf numFmtId="0" fontId="30" fillId="0" borderId="2" xfId="0" applyFont="1" applyBorder="1" applyAlignment="1" applyProtection="1">
      <alignment horizontal="center" vertical="top"/>
      <protection locked="0"/>
    </xf>
    <xf numFmtId="0" fontId="7" fillId="22" borderId="2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/>
    </xf>
    <xf numFmtId="0" fontId="30" fillId="0" borderId="4" xfId="0" applyFont="1" applyBorder="1" applyAlignment="1" applyProtection="1">
      <alignment horizontal="center" vertical="top" wrapText="1"/>
      <protection locked="0"/>
    </xf>
    <xf numFmtId="0" fontId="30" fillId="0" borderId="5" xfId="0" applyFont="1" applyBorder="1" applyAlignment="1" applyProtection="1">
      <alignment horizontal="center" vertical="top" wrapText="1"/>
      <protection locked="0"/>
    </xf>
    <xf numFmtId="0" fontId="30" fillId="0" borderId="3" xfId="0" applyFont="1" applyBorder="1" applyAlignment="1" applyProtection="1">
      <alignment horizontal="center" vertical="top" wrapText="1"/>
      <protection locked="0"/>
    </xf>
    <xf numFmtId="0" fontId="3" fillId="15" borderId="2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 vertical="center"/>
    </xf>
    <xf numFmtId="0" fontId="7" fillId="7" borderId="20" xfId="0" applyFont="1" applyFill="1" applyBorder="1" applyAlignment="1">
      <alignment horizontal="center" vertical="center"/>
    </xf>
    <xf numFmtId="0" fontId="29" fillId="0" borderId="3" xfId="2" applyFill="1" applyBorder="1" applyAlignment="1" applyProtection="1">
      <alignment horizontal="left" vertical="center" wrapText="1"/>
      <protection locked="0"/>
    </xf>
    <xf numFmtId="0" fontId="33" fillId="0" borderId="4" xfId="0" applyFont="1" applyBorder="1" applyAlignment="1" applyProtection="1">
      <alignment horizontal="left" vertical="center"/>
      <protection locked="0"/>
    </xf>
    <xf numFmtId="0" fontId="33" fillId="0" borderId="5" xfId="0" applyFont="1" applyBorder="1" applyAlignment="1" applyProtection="1">
      <alignment horizontal="left" vertical="center"/>
      <protection locked="0"/>
    </xf>
    <xf numFmtId="0" fontId="33" fillId="0" borderId="3" xfId="0" applyFont="1" applyBorder="1" applyAlignment="1" applyProtection="1">
      <alignment horizontal="left" vertical="center"/>
      <protection locked="0"/>
    </xf>
    <xf numFmtId="0" fontId="33" fillId="0" borderId="5" xfId="0" applyFont="1" applyBorder="1" applyAlignment="1" applyProtection="1">
      <alignment horizontal="left"/>
      <protection locked="0"/>
    </xf>
  </cellXfs>
  <cellStyles count="7">
    <cellStyle name="Estilo 1" xfId="1"/>
    <cellStyle name="Hipervínculo" xfId="2" builtinId="8"/>
    <cellStyle name="Normal" xfId="0" builtinId="0"/>
    <cellStyle name="Normal 2" xfId="3"/>
    <cellStyle name="Normal 3" xfId="4"/>
    <cellStyle name="Normal 4" xfId="5"/>
    <cellStyle name="Porcentual 2" xfId="6"/>
  </cellStyles>
  <dxfs count="2">
    <dxf>
      <font>
        <color theme="0"/>
      </font>
    </dxf>
    <dxf>
      <fill>
        <patternFill>
          <bgColor rgb="FFC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Direccionamiento Estratégico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Directiva!$B$4</c:f>
              <c:strCache>
                <c:ptCount val="1"/>
                <c:pt idx="0">
                  <c:v>Direccionamiento Estratégico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60B-47C1-A5B4-D5A93388F8A8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60B-47C1-A5B4-D5A93388F8A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60B-47C1-A5B4-D5A93388F8A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60B-47C1-A5B4-D5A93388F8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Directiva!$C$4:$F$4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60B-47C1-A5B4-D5A93388F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9093888"/>
        <c:axId val="179095424"/>
        <c:axId val="0"/>
      </c:bar3DChart>
      <c:catAx>
        <c:axId val="17909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79095424"/>
        <c:crosses val="autoZero"/>
        <c:auto val="1"/>
        <c:lblAlgn val="ctr"/>
        <c:lblOffset val="100"/>
        <c:noMultiLvlLbl val="0"/>
      </c:catAx>
      <c:valAx>
        <c:axId val="1790954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79093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DIRECCIONAMIENTO ESTRATEGICO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Directiva!$C$2</c:f>
              <c:strCache>
                <c:ptCount val="1"/>
                <c:pt idx="0">
                  <c:v>AÑO 2015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5095160413268084E-2"/>
                  <c:y val="-9.4395297776284678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B3-464F-965B-8F8FFF0D0955}"/>
                </c:ext>
              </c:extLst>
            </c:dLbl>
            <c:dLbl>
              <c:idx val="1"/>
              <c:layout>
                <c:manualLayout>
                  <c:x val="-5.0744970092441541E-2"/>
                  <c:y val="-2.8318589332885388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B3-464F-965B-8F8FFF0D0955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B3-464F-965B-8F8FFF0D095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Directiva!$C$4:$F$4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6B3-464F-965B-8F8FFF0D0955}"/>
            </c:ext>
          </c:extLst>
        </c:ser>
        <c:ser>
          <c:idx val="0"/>
          <c:order val="1"/>
          <c:tx>
            <c:strRef>
              <c:f>Directiva!$H$2</c:f>
              <c:strCache>
                <c:ptCount val="1"/>
                <c:pt idx="0">
                  <c:v>AÑO 2016</c:v>
                </c:pt>
              </c:strCache>
            </c:strRef>
          </c:tx>
          <c:marker>
            <c:symbol val="none"/>
          </c:marker>
          <c:dLbls>
            <c:dLbl>
              <c:idx val="2"/>
              <c:layout>
                <c:manualLayout>
                  <c:x val="-3.177814029363777E-2"/>
                  <c:y val="-9.4395297776284637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B3-464F-965B-8F8FFF0D095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Directiva!$H$4:$K$4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6B3-464F-965B-8F8FFF0D0955}"/>
            </c:ext>
          </c:extLst>
        </c:ser>
        <c:ser>
          <c:idx val="1"/>
          <c:order val="2"/>
          <c:tx>
            <c:strRef>
              <c:f>Directiva!$M$2</c:f>
              <c:strCache>
                <c:ptCount val="1"/>
                <c:pt idx="0">
                  <c:v>AÑO 2017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0744970092441541E-2"/>
                  <c:y val="-0.17935106577494084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B3-464F-965B-8F8FFF0D0955}"/>
                </c:ext>
              </c:extLst>
            </c:dLbl>
            <c:dLbl>
              <c:idx val="1"/>
              <c:layout>
                <c:manualLayout>
                  <c:x val="-4.8569874932028273E-2"/>
                  <c:y val="-4.2477883999328087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B3-464F-965B-8F8FFF0D0955}"/>
                </c:ext>
              </c:extLst>
            </c:dLbl>
            <c:dLbl>
              <c:idx val="2"/>
              <c:layout>
                <c:manualLayout>
                  <c:x val="-3.7694399129961934E-2"/>
                  <c:y val="-6.1356943554584986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B3-464F-965B-8F8FFF0D0955}"/>
                </c:ext>
              </c:extLst>
            </c:dLbl>
            <c:dLbl>
              <c:idx val="3"/>
              <c:layout>
                <c:manualLayout>
                  <c:x val="-3.1049569048567136E-2"/>
                  <c:y val="-6.1356943554585007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B3-464F-965B-8F8FFF0D095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Directiva!$M$4:$P$4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C6B3-464F-965B-8F8FFF0D0955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dLbl>
              <c:idx val="0"/>
              <c:layout>
                <c:manualLayout>
                  <c:x val="-3.9749949690220207E-2"/>
                  <c:y val="-8.0236003109841941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B3-464F-965B-8F8FFF0D0955}"/>
                </c:ext>
              </c:extLst>
            </c:dLbl>
            <c:dLbl>
              <c:idx val="1"/>
              <c:layout>
                <c:manualLayout>
                  <c:x val="-4.3817377640193021E-2"/>
                  <c:y val="-9.9115062665098883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B3-464F-965B-8F8FFF0D0955}"/>
                </c:ext>
              </c:extLst>
            </c:dLbl>
            <c:dLbl>
              <c:idx val="2"/>
              <c:layout>
                <c:manualLayout>
                  <c:x val="-3.177814029363777E-2"/>
                  <c:y val="-0.1510324764420554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B3-464F-965B-8F8FFF0D095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Directiva!$R$4:$U$4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C6B3-464F-965B-8F8FFF0D0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83360"/>
        <c:axId val="185984896"/>
      </c:lineChart>
      <c:catAx>
        <c:axId val="185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5984896"/>
        <c:crosses val="autoZero"/>
        <c:auto val="1"/>
        <c:lblAlgn val="ctr"/>
        <c:lblOffset val="100"/>
        <c:noMultiLvlLbl val="0"/>
      </c:catAx>
      <c:valAx>
        <c:axId val="1859848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5983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Prevención de riesgos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Comunidad!$B$7</c:f>
              <c:strCache>
                <c:ptCount val="1"/>
                <c:pt idx="0">
                  <c:v>Prevención de riesgos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340-4700-B0FB-44DAD7F12EB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Admon!$M$8:$P$8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40-4700-B0FB-44DAD7F12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689664"/>
        <c:axId val="192691200"/>
        <c:axId val="0"/>
      </c:bar3DChart>
      <c:catAx>
        <c:axId val="19268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2691200"/>
        <c:crosses val="autoZero"/>
        <c:auto val="1"/>
        <c:lblAlgn val="ctr"/>
        <c:lblOffset val="100"/>
        <c:noMultiLvlLbl val="0"/>
      </c:catAx>
      <c:valAx>
        <c:axId val="1926912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268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PREVENCIÓN DE RIESGOS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Comunidad!$C$2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Comunidad!$C$7:$F$7</c:f>
              <c:numCache>
                <c:formatCode>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273-43C4-9B66-A1AEEB9D7689}"/>
            </c:ext>
          </c:extLst>
        </c:ser>
        <c:ser>
          <c:idx val="0"/>
          <c:order val="1"/>
          <c:tx>
            <c:strRef>
              <c:f>Comunidad!$H$2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Comunidad!$H$7:$K$7</c:f>
              <c:numCache>
                <c:formatCode>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273-43C4-9B66-A1AEEB9D7689}"/>
            </c:ext>
          </c:extLst>
        </c:ser>
        <c:ser>
          <c:idx val="1"/>
          <c:order val="2"/>
          <c:tx>
            <c:strRef>
              <c:f>Comunidad!$M$2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Comunidad!$M$7:$P$7</c:f>
              <c:numCache>
                <c:formatCode>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2273-43C4-9B66-A1AEEB9D7689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dLbl>
              <c:idx val="0"/>
              <c:layout>
                <c:manualLayout>
                  <c:x val="-5.5095160413268084E-2"/>
                  <c:y val="-7.5306758299772042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73-43C4-9B66-A1AEEB9D7689}"/>
                </c:ext>
              </c:extLst>
            </c:dLbl>
            <c:dLbl>
              <c:idx val="1"/>
              <c:layout>
                <c:manualLayout>
                  <c:x val="-5.2920065252854816E-2"/>
                  <c:y val="-5.1773396331093277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73-43C4-9B66-A1AEEB9D7689}"/>
                </c:ext>
              </c:extLst>
            </c:dLbl>
            <c:dLbl>
              <c:idx val="2"/>
              <c:layout>
                <c:manualLayout>
                  <c:x val="-4.4100140011046743E-2"/>
                  <c:y val="-8.0013430693507789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73-43C4-9B66-A1AEEB9D7689}"/>
                </c:ext>
              </c:extLst>
            </c:dLbl>
            <c:dLbl>
              <c:idx val="3"/>
              <c:layout>
                <c:manualLayout>
                  <c:x val="-3.7574854529806939E-2"/>
                  <c:y val="-0.11766680984339381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73-43C4-9B66-A1AEEB9D768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Comunidad!$R$7:$U$7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2273-43C4-9B66-A1AEEB9D7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5792"/>
        <c:axId val="192803968"/>
      </c:lineChart>
      <c:catAx>
        <c:axId val="19278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2803968"/>
        <c:crosses val="autoZero"/>
        <c:auto val="1"/>
        <c:lblAlgn val="ctr"/>
        <c:lblOffset val="100"/>
        <c:noMultiLvlLbl val="0"/>
      </c:catAx>
      <c:valAx>
        <c:axId val="1928039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278579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2018. Accesibilidad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31F-48EF-AE8A-EC86F64BBA79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31F-48EF-AE8A-EC86F64BBA7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31F-48EF-AE8A-EC86F64BBA7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31F-48EF-AE8A-EC86F64BBA7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Comunidad!$R$4:$U$4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31F-48EF-AE8A-EC86F64BB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431616"/>
        <c:axId val="192433152"/>
        <c:axId val="0"/>
      </c:bar3DChart>
      <c:catAx>
        <c:axId val="19243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2433152"/>
        <c:crosses val="autoZero"/>
        <c:auto val="1"/>
        <c:lblAlgn val="ctr"/>
        <c:lblOffset val="100"/>
        <c:noMultiLvlLbl val="0"/>
      </c:catAx>
      <c:valAx>
        <c:axId val="1924331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243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2018. Proyección a la comunidad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34D-4779-9781-808807BB0FC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4D-4779-9781-808807BB0FC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Comunidad!$R$5:$U$5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34D-4779-9781-808807BB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546304"/>
        <c:axId val="192547840"/>
        <c:axId val="0"/>
      </c:bar3DChart>
      <c:catAx>
        <c:axId val="19254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2547840"/>
        <c:crosses val="autoZero"/>
        <c:auto val="1"/>
        <c:lblAlgn val="ctr"/>
        <c:lblOffset val="100"/>
        <c:noMultiLvlLbl val="0"/>
      </c:catAx>
      <c:valAx>
        <c:axId val="1925478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254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2018. Participación y convivencia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7D3-4732-B4D8-D32B1C6E722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D3-4732-B4D8-D32B1C6E72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Comunidad!$R$6:$U$6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7D3-4732-B4D8-D32B1C6E7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599552"/>
        <c:axId val="192601088"/>
        <c:axId val="0"/>
      </c:bar3DChart>
      <c:catAx>
        <c:axId val="19259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2601088"/>
        <c:crosses val="autoZero"/>
        <c:auto val="1"/>
        <c:lblAlgn val="ctr"/>
        <c:lblOffset val="100"/>
        <c:noMultiLvlLbl val="0"/>
      </c:catAx>
      <c:valAx>
        <c:axId val="1926010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259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2018. Prevención de riesgos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BAA-4A43-B970-24BCEC1E763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BAA-4A43-B970-24BCEC1E76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Comunidad!$R$7:$U$7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BAA-4A43-B970-24BCEC1E7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640512"/>
        <c:axId val="192642048"/>
        <c:axId val="0"/>
      </c:bar3DChart>
      <c:catAx>
        <c:axId val="19264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2642048"/>
        <c:crosses val="autoZero"/>
        <c:auto val="1"/>
        <c:lblAlgn val="ctr"/>
        <c:lblOffset val="100"/>
        <c:noMultiLvlLbl val="0"/>
      </c:catAx>
      <c:valAx>
        <c:axId val="1926420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2640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/>
              <a:t>Año 2015. Participación y convivencia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v>Participación y convivencia</c:v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BC7-4863-9ECF-91FE75BDE571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BC7-4863-9ECF-91FE75BDE57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BC7-4863-9ECF-91FE75BDE57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BC7-4863-9ECF-91FE75BDE57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0.33333333333333331</c:v>
              </c:pt>
              <c:pt idx="1">
                <c:v>0.66666666666666663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BC7-4863-9ECF-91FE75BDE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671104"/>
        <c:axId val="193070208"/>
        <c:axId val="0"/>
      </c:bar3DChart>
      <c:catAx>
        <c:axId val="19267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3070208"/>
        <c:crosses val="autoZero"/>
        <c:auto val="1"/>
        <c:lblAlgn val="ctr"/>
        <c:lblOffset val="100"/>
        <c:noMultiLvlLbl val="0"/>
      </c:catAx>
      <c:valAx>
        <c:axId val="1930702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92671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/>
              <a:t>Año 2016. Participación y convivencia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v>Participación y convivencia</c:v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42DD-47E8-A742-97B745A29709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DD-47E8-A742-97B745A2970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2DD-47E8-A742-97B745A2970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DD-47E8-A742-97B745A297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0.66666666666666663</c:v>
              </c:pt>
              <c:pt idx="1">
                <c:v>0.33333333333333331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2DD-47E8-A742-97B745A29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3111168"/>
        <c:axId val="193112704"/>
        <c:axId val="0"/>
      </c:bar3DChart>
      <c:catAx>
        <c:axId val="19311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3112704"/>
        <c:crosses val="autoZero"/>
        <c:auto val="1"/>
        <c:lblAlgn val="ctr"/>
        <c:lblOffset val="100"/>
        <c:noMultiLvlLbl val="0"/>
      </c:catAx>
      <c:valAx>
        <c:axId val="193112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9311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Participación y convivencia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v>Participación y convivencia</c:v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FCE-4153-AD32-6DAE766FE0ED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CE-4153-AD32-6DAE766FE0E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FCE-4153-AD32-6DAE766FE0E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CE-4153-AD32-6DAE766FE0E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FCE-4153-AD32-6DAE766FE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3206912"/>
        <c:axId val="193216896"/>
        <c:axId val="0"/>
      </c:bar3DChart>
      <c:catAx>
        <c:axId val="19320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3216896"/>
        <c:crosses val="autoZero"/>
        <c:auto val="1"/>
        <c:lblAlgn val="ctr"/>
        <c:lblOffset val="100"/>
        <c:noMultiLvlLbl val="0"/>
      </c:catAx>
      <c:valAx>
        <c:axId val="1932168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9320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PARTICIPACION Y CONVIVENCIA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AÑO 2015</c:v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0.33333333333333331</c:v>
              </c:pt>
              <c:pt idx="1">
                <c:v>0.66666666666666663</c:v>
              </c:pt>
              <c:pt idx="2">
                <c:v>0</c:v>
              </c:pt>
              <c:pt idx="3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1-4D70-9732-0F53C4F3EAAC}"/>
            </c:ext>
          </c:extLst>
        </c:ser>
        <c:ser>
          <c:idx val="0"/>
          <c:order val="1"/>
          <c:tx>
            <c:v>AÑO 2016</c:v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0.66666666666666663</c:v>
              </c:pt>
              <c:pt idx="1">
                <c:v>0.33333333333333331</c:v>
              </c:pt>
              <c:pt idx="2">
                <c:v>0</c:v>
              </c:pt>
              <c:pt idx="3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CB1-4D70-9732-0F53C4F3EAAC}"/>
            </c:ext>
          </c:extLst>
        </c:ser>
        <c:ser>
          <c:idx val="1"/>
          <c:order val="2"/>
          <c:tx>
            <c:v>AÑO 2017</c:v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7CB1-4D70-9732-0F53C4F3EAAC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dLbl>
              <c:idx val="0"/>
              <c:layout>
                <c:manualLayout>
                  <c:x val="-4.8569874932028273E-2"/>
                  <c:y val="-6.1279467777986436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B1-4D70-9732-0F53C4F3EAAC}"/>
                </c:ext>
              </c:extLst>
            </c:dLbl>
            <c:dLbl>
              <c:idx val="1"/>
              <c:layout>
                <c:manualLayout>
                  <c:x val="-5.2920065252854816E-2"/>
                  <c:y val="-5.6565662564295169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B1-4D70-9732-0F53C4F3EAAC}"/>
                </c:ext>
              </c:extLst>
            </c:dLbl>
            <c:dLbl>
              <c:idx val="2"/>
              <c:layout>
                <c:manualLayout>
                  <c:x val="-4.6394779771615005E-2"/>
                  <c:y val="-6.1279467777986436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B1-4D70-9732-0F53C4F3EAAC}"/>
                </c:ext>
              </c:extLst>
            </c:dLbl>
            <c:dLbl>
              <c:idx val="3"/>
              <c:layout>
                <c:manualLayout>
                  <c:x val="-3.9749949690220207E-2"/>
                  <c:y val="-9.4276104273825309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B1-4D70-9732-0F53C4F3EAA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7CB1-4D70-9732-0F53C4F3E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327872"/>
        <c:axId val="193329408"/>
      </c:lineChart>
      <c:catAx>
        <c:axId val="19332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3329408"/>
        <c:crosses val="autoZero"/>
        <c:auto val="1"/>
        <c:lblAlgn val="ctr"/>
        <c:lblOffset val="100"/>
        <c:noMultiLvlLbl val="0"/>
      </c:catAx>
      <c:valAx>
        <c:axId val="1933294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9332787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GESTION ESTRATEGICA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Directiva!$C$2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Directiva!$C$5:$F$5</c:f>
              <c:numCache>
                <c:formatCode>0%</c:formatCode>
                <c:ptCount val="4"/>
                <c:pt idx="0">
                  <c:v>0</c:v>
                </c:pt>
                <c:pt idx="1">
                  <c:v>0.8</c:v>
                </c:pt>
                <c:pt idx="2">
                  <c:v>0.2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F84-4AF9-AA46-5B2087243C85}"/>
            </c:ext>
          </c:extLst>
        </c:ser>
        <c:ser>
          <c:idx val="0"/>
          <c:order val="1"/>
          <c:tx>
            <c:strRef>
              <c:f>Directiva!$H$2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Directiva!$H$5:$K$5</c:f>
              <c:numCache>
                <c:formatCode>0%</c:formatCode>
                <c:ptCount val="4"/>
                <c:pt idx="0">
                  <c:v>0</c:v>
                </c:pt>
                <c:pt idx="1">
                  <c:v>0.8</c:v>
                </c:pt>
                <c:pt idx="2">
                  <c:v>0.2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F84-4AF9-AA46-5B2087243C85}"/>
            </c:ext>
          </c:extLst>
        </c:ser>
        <c:ser>
          <c:idx val="1"/>
          <c:order val="2"/>
          <c:tx>
            <c:strRef>
              <c:f>Directiva!$M$2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Directiva!$M$5:$P$5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4F84-4AF9-AA46-5B2087243C85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dLbl>
              <c:idx val="0"/>
              <c:layout>
                <c:manualLayout>
                  <c:x val="-4.8569874932028273E-2"/>
                  <c:y val="-3.295087095564197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84-4AF9-AA46-5B2087243C85}"/>
                </c:ext>
              </c:extLst>
            </c:dLbl>
            <c:dLbl>
              <c:idx val="1"/>
              <c:layout>
                <c:manualLayout>
                  <c:x val="-4.4100140011046743E-2"/>
                  <c:y val="-7.0609009190661293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84-4AF9-AA46-5B2087243C85}"/>
                </c:ext>
              </c:extLst>
            </c:dLbl>
            <c:dLbl>
              <c:idx val="2"/>
              <c:layout>
                <c:manualLayout>
                  <c:x val="-4.8569874932028273E-2"/>
                  <c:y val="-2.82436036762645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84-4AF9-AA46-5B2087243C85}"/>
                </c:ext>
              </c:extLst>
            </c:dLbl>
            <c:dLbl>
              <c:idx val="3"/>
              <c:layout>
                <c:manualLayout>
                  <c:x val="-3.9749949690220207E-2"/>
                  <c:y val="-5.17799400731515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84-4AF9-AA46-5B2087243C8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Directiva!$R$5:$U$5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4F84-4AF9-AA46-5B2087243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97952"/>
        <c:axId val="186003840"/>
      </c:lineChart>
      <c:catAx>
        <c:axId val="18599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003840"/>
        <c:crosses val="autoZero"/>
        <c:auto val="1"/>
        <c:lblAlgn val="ctr"/>
        <c:lblOffset val="100"/>
        <c:noMultiLvlLbl val="0"/>
      </c:catAx>
      <c:valAx>
        <c:axId val="1860038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59979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GOBIERNO ESCOLAR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Directiva!$C$2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layout>
                <c:manualLayout>
                  <c:x val="-7.3888888888888893E-2"/>
                  <c:y val="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CD-40A7-B405-8AB93E1041D2}"/>
                </c:ext>
              </c:extLst>
            </c:dLbl>
            <c:dLbl>
              <c:idx val="1"/>
              <c:layout>
                <c:manualLayout>
                  <c:x val="-5.444444444444449E-2"/>
                  <c:y val="-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CD-40A7-B405-8AB93E1041D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Directiva!$C$6:$F$6</c:f>
              <c:numCache>
                <c:formatCode>0%</c:formatCode>
                <c:ptCount val="4"/>
                <c:pt idx="0">
                  <c:v>0.125</c:v>
                </c:pt>
                <c:pt idx="1">
                  <c:v>0.625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DCD-40A7-B405-8AB93E1041D2}"/>
            </c:ext>
          </c:extLst>
        </c:ser>
        <c:ser>
          <c:idx val="0"/>
          <c:order val="1"/>
          <c:tx>
            <c:strRef>
              <c:f>Directiva!$H$2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layout>
                <c:manualLayout>
                  <c:x val="-6.7583333333333398E-2"/>
                  <c:y val="-7.3927388896993934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CD-40A7-B405-8AB93E1041D2}"/>
                </c:ext>
              </c:extLst>
            </c:dLbl>
            <c:dLbl>
              <c:idx val="1"/>
              <c:layout>
                <c:manualLayout>
                  <c:x val="-7.3138888888888892E-2"/>
                  <c:y val="-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D-40A7-B405-8AB93E1041D2}"/>
                </c:ext>
              </c:extLst>
            </c:dLbl>
            <c:dLbl>
              <c:idx val="2"/>
              <c:layout>
                <c:manualLayout>
                  <c:x val="-6.2027777777777779E-2"/>
                  <c:y val="-6.9306927090931891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D-40A7-B405-8AB93E1041D2}"/>
                </c:ext>
              </c:extLst>
            </c:dLbl>
            <c:dLbl>
              <c:idx val="3"/>
              <c:layout>
                <c:manualLayout>
                  <c:x val="-3.9759210547729226E-2"/>
                  <c:y val="-0.12727274076966419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CD-40A7-B405-8AB93E1041D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Directiva!$H$6:$K$6</c:f>
              <c:numCache>
                <c:formatCode>0%</c:formatCode>
                <c:ptCount val="4"/>
                <c:pt idx="0">
                  <c:v>0.375</c:v>
                </c:pt>
                <c:pt idx="1">
                  <c:v>0.375</c:v>
                </c:pt>
                <c:pt idx="2">
                  <c:v>0.375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DCD-40A7-B405-8AB93E1041D2}"/>
            </c:ext>
          </c:extLst>
        </c:ser>
        <c:ser>
          <c:idx val="1"/>
          <c:order val="2"/>
          <c:tx>
            <c:strRef>
              <c:f>Directiva!$M$2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layout>
                <c:manualLayout>
                  <c:x val="-6.5866433460414806E-2"/>
                  <c:y val="4.7138052136912684E-3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CD-40A7-B405-8AB93E1041D2}"/>
                </c:ext>
              </c:extLst>
            </c:dLbl>
            <c:dLbl>
              <c:idx val="1"/>
              <c:layout>
                <c:manualLayout>
                  <c:x val="-7.8694444444444483E-2"/>
                  <c:y val="-6.4686465284869668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CD-40A7-B405-8AB93E1041D2}"/>
                </c:ext>
              </c:extLst>
            </c:dLbl>
            <c:dLbl>
              <c:idx val="2"/>
              <c:layout>
                <c:manualLayout>
                  <c:x val="-6.4805555555555561E-2"/>
                  <c:y val="-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CD-40A7-B405-8AB93E1041D2}"/>
                </c:ext>
              </c:extLst>
            </c:dLbl>
            <c:dLbl>
              <c:idx val="3"/>
              <c:layout>
                <c:manualLayout>
                  <c:x val="-3.9759210547729226E-2"/>
                  <c:y val="-7.0707078205368992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CD-40A7-B405-8AB93E1041D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Directiva!$M$6:$P$6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CDCD-40A7-B405-8AB93E1041D2}"/>
            </c:ext>
          </c:extLst>
        </c:ser>
        <c:ser>
          <c:idx val="3"/>
          <c:order val="3"/>
          <c:tx>
            <c:v>AÑO 4</c:v>
          </c:tx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Directiva!$R$6:$U$6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CDCD-40A7-B405-8AB93E104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51424"/>
        <c:axId val="185752960"/>
      </c:lineChart>
      <c:catAx>
        <c:axId val="18575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5752960"/>
        <c:crosses val="autoZero"/>
        <c:auto val="1"/>
        <c:lblAlgn val="ctr"/>
        <c:lblOffset val="100"/>
        <c:noMultiLvlLbl val="0"/>
      </c:catAx>
      <c:valAx>
        <c:axId val="1857529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57514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Cultura Institucional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Directiva!$B$7</c:f>
              <c:strCache>
                <c:ptCount val="1"/>
                <c:pt idx="0">
                  <c:v>Cultura Institucional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6A9-472A-AABC-6C89371F1B4D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6A9-472A-AABC-6C89371F1B4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6A9-472A-AABC-6C89371F1B4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6A9-472A-AABC-6C89371F1B4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Directiva!$C$7:$F$7</c:f>
              <c:numCache>
                <c:formatCode>0%</c:formatCode>
                <c:ptCount val="4"/>
                <c:pt idx="0">
                  <c:v>0.25</c:v>
                </c:pt>
                <c:pt idx="1">
                  <c:v>0.25</c:v>
                </c:pt>
                <c:pt idx="2">
                  <c:v>0.5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6A9-472A-AABC-6C89371F1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868288"/>
        <c:axId val="185869824"/>
        <c:axId val="0"/>
      </c:bar3DChart>
      <c:catAx>
        <c:axId val="18586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5869824"/>
        <c:crosses val="autoZero"/>
        <c:auto val="1"/>
        <c:lblAlgn val="ctr"/>
        <c:lblOffset val="100"/>
        <c:noMultiLvlLbl val="0"/>
      </c:catAx>
      <c:valAx>
        <c:axId val="1858698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5868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2016. Cultura Institucional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Directiva!$B$7</c:f>
              <c:strCache>
                <c:ptCount val="1"/>
                <c:pt idx="0">
                  <c:v>Cultura Institucional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CC6-493B-B3CB-0CD4CF3A8E31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C6-493B-B3CB-0CD4CF3A8E3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CC6-493B-B3CB-0CD4CF3A8E3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C6-493B-B3CB-0CD4CF3A8E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Directiva!$H$7:$K$7</c:f>
              <c:numCache>
                <c:formatCode>0%</c:formatCode>
                <c:ptCount val="4"/>
                <c:pt idx="0">
                  <c:v>0.5</c:v>
                </c:pt>
                <c:pt idx="1">
                  <c:v>0</c:v>
                </c:pt>
                <c:pt idx="2">
                  <c:v>0.5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CC6-493B-B3CB-0CD4CF3A8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914880"/>
        <c:axId val="185916416"/>
        <c:axId val="0"/>
      </c:bar3DChart>
      <c:catAx>
        <c:axId val="18591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5916416"/>
        <c:crosses val="autoZero"/>
        <c:auto val="1"/>
        <c:lblAlgn val="ctr"/>
        <c:lblOffset val="100"/>
        <c:noMultiLvlLbl val="0"/>
      </c:catAx>
      <c:valAx>
        <c:axId val="1859164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591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Cultura Institucional</a:t>
            </a:r>
          </a:p>
        </c:rich>
      </c:tx>
      <c:layout>
        <c:manualLayout>
          <c:xMode val="edge"/>
          <c:yMode val="edge"/>
          <c:x val="0.14841309823677581"/>
          <c:y val="2.829353180167547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Directiva!$B$7</c:f>
              <c:strCache>
                <c:ptCount val="1"/>
                <c:pt idx="0">
                  <c:v>Cultura Institucional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04DB-4611-96A6-5CE61EA0CB83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DB-4611-96A6-5CE61EA0CB8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4DB-4611-96A6-5CE61EA0CB8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DB-4611-96A6-5CE61EA0CB8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Directiva!$M$7:$P$7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DB-4611-96A6-5CE61EA0C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350592"/>
        <c:axId val="186352384"/>
        <c:axId val="0"/>
      </c:bar3DChart>
      <c:catAx>
        <c:axId val="18635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352384"/>
        <c:crosses val="autoZero"/>
        <c:auto val="1"/>
        <c:lblAlgn val="ctr"/>
        <c:lblOffset val="100"/>
        <c:noMultiLvlLbl val="0"/>
      </c:catAx>
      <c:valAx>
        <c:axId val="186352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635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CULTURA INSTITUCIONAL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Directiva!$C$2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layout>
                <c:manualLayout>
                  <c:x val="-7.3888888888888893E-2"/>
                  <c:y val="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AF-4388-8FF4-977DDABE3423}"/>
                </c:ext>
              </c:extLst>
            </c:dLbl>
            <c:dLbl>
              <c:idx val="1"/>
              <c:layout>
                <c:manualLayout>
                  <c:x val="-5.4444444444444504E-2"/>
                  <c:y val="-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AF-4388-8FF4-977DDABE342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Directiva!$C$7:$F$7</c:f>
              <c:numCache>
                <c:formatCode>0%</c:formatCode>
                <c:ptCount val="4"/>
                <c:pt idx="0">
                  <c:v>0.25</c:v>
                </c:pt>
                <c:pt idx="1">
                  <c:v>0.25</c:v>
                </c:pt>
                <c:pt idx="2">
                  <c:v>0.5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1AF-4388-8FF4-977DDABE3423}"/>
            </c:ext>
          </c:extLst>
        </c:ser>
        <c:ser>
          <c:idx val="0"/>
          <c:order val="1"/>
          <c:tx>
            <c:strRef>
              <c:f>Directiva!$H$2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layout>
                <c:manualLayout>
                  <c:x val="-6.7583333333333426E-2"/>
                  <c:y val="-7.3927388896993934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AF-4388-8FF4-977DDABE3423}"/>
                </c:ext>
              </c:extLst>
            </c:dLbl>
            <c:dLbl>
              <c:idx val="1"/>
              <c:layout>
                <c:manualLayout>
                  <c:x val="-7.3138888888888892E-2"/>
                  <c:y val="-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AF-4388-8FF4-977DDABE3423}"/>
                </c:ext>
              </c:extLst>
            </c:dLbl>
            <c:dLbl>
              <c:idx val="2"/>
              <c:layout>
                <c:manualLayout>
                  <c:x val="-6.2027777777777779E-2"/>
                  <c:y val="-6.9306927090931947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AF-4388-8FF4-977DDABE3423}"/>
                </c:ext>
              </c:extLst>
            </c:dLbl>
            <c:dLbl>
              <c:idx val="3"/>
              <c:layout>
                <c:manualLayout>
                  <c:x val="-3.9759210547729247E-2"/>
                  <c:y val="-0.12727274076966419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AF-4388-8FF4-977DDABE342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Directiva!$H$7:$K$7</c:f>
              <c:numCache>
                <c:formatCode>0%</c:formatCode>
                <c:ptCount val="4"/>
                <c:pt idx="0">
                  <c:v>0.5</c:v>
                </c:pt>
                <c:pt idx="1">
                  <c:v>0</c:v>
                </c:pt>
                <c:pt idx="2">
                  <c:v>0.5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1AF-4388-8FF4-977DDABE3423}"/>
            </c:ext>
          </c:extLst>
        </c:ser>
        <c:ser>
          <c:idx val="1"/>
          <c:order val="2"/>
          <c:tx>
            <c:strRef>
              <c:f>Directiva!$M$2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layout>
                <c:manualLayout>
                  <c:x val="-6.5866433460414833E-2"/>
                  <c:y val="4.7138052136912684E-3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AF-4388-8FF4-977DDABE3423}"/>
                </c:ext>
              </c:extLst>
            </c:dLbl>
            <c:dLbl>
              <c:idx val="1"/>
              <c:layout>
                <c:manualLayout>
                  <c:x val="-7.8694444444444483E-2"/>
                  <c:y val="-6.4686465284869668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AF-4388-8FF4-977DDABE3423}"/>
                </c:ext>
              </c:extLst>
            </c:dLbl>
            <c:dLbl>
              <c:idx val="2"/>
              <c:layout>
                <c:manualLayout>
                  <c:x val="-6.4805555555555561E-2"/>
                  <c:y val="-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AF-4388-8FF4-977DDABE3423}"/>
                </c:ext>
              </c:extLst>
            </c:dLbl>
            <c:dLbl>
              <c:idx val="3"/>
              <c:layout>
                <c:manualLayout>
                  <c:x val="-3.9759210547729247E-2"/>
                  <c:y val="-7.0707078205368992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AF-4388-8FF4-977DDABE342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Directiva!$M$7:$P$7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E1AF-4388-8FF4-977DDABE3423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Directiva!$R$7:$U$7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E1AF-4388-8FF4-977DDABE3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496896"/>
        <c:axId val="186498432"/>
      </c:lineChart>
      <c:catAx>
        <c:axId val="18649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498432"/>
        <c:crosses val="autoZero"/>
        <c:auto val="1"/>
        <c:lblAlgn val="ctr"/>
        <c:lblOffset val="100"/>
        <c:noMultiLvlLbl val="0"/>
      </c:catAx>
      <c:valAx>
        <c:axId val="1864984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64968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Clima Escolar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Directiva!$B$8</c:f>
              <c:strCache>
                <c:ptCount val="1"/>
                <c:pt idx="0">
                  <c:v>Clima Escolar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0A9-474E-89D7-7E05635F6040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A9-474E-89D7-7E05635F604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0A9-474E-89D7-7E05635F604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A9-474E-89D7-7E05635F60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Directiva!$C$8:$F$8</c:f>
              <c:numCache>
                <c:formatCode>0%</c:formatCode>
                <c:ptCount val="4"/>
                <c:pt idx="0">
                  <c:v>0.33333333333333331</c:v>
                </c:pt>
                <c:pt idx="1">
                  <c:v>0.44444444444444442</c:v>
                </c:pt>
                <c:pt idx="2">
                  <c:v>0.22222222222222221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0A9-474E-89D7-7E05635F6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413056"/>
        <c:axId val="186414592"/>
        <c:axId val="0"/>
      </c:bar3DChart>
      <c:catAx>
        <c:axId val="18641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414592"/>
        <c:crosses val="autoZero"/>
        <c:auto val="1"/>
        <c:lblAlgn val="ctr"/>
        <c:lblOffset val="100"/>
        <c:noMultiLvlLbl val="0"/>
      </c:catAx>
      <c:valAx>
        <c:axId val="18641459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641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2016. Clima Escolar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Directiva!$B$8</c:f>
              <c:strCache>
                <c:ptCount val="1"/>
                <c:pt idx="0">
                  <c:v>Clima Escolar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9C2-410E-922D-2A2290D01E9F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9C2-410E-922D-2A2290D01E9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9C2-410E-922D-2A2290D01E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9C2-410E-922D-2A2290D01E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Directiva!$H$8:$K$8</c:f>
              <c:numCache>
                <c:formatCode>0%</c:formatCode>
                <c:ptCount val="4"/>
                <c:pt idx="0">
                  <c:v>0.44444444444444442</c:v>
                </c:pt>
                <c:pt idx="1">
                  <c:v>0.55555555555555558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9C2-410E-922D-2A2290D01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131968"/>
        <c:axId val="186133504"/>
        <c:axId val="0"/>
      </c:bar3DChart>
      <c:catAx>
        <c:axId val="18613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133504"/>
        <c:crosses val="autoZero"/>
        <c:auto val="1"/>
        <c:lblAlgn val="ctr"/>
        <c:lblOffset val="100"/>
        <c:noMultiLvlLbl val="0"/>
      </c:catAx>
      <c:valAx>
        <c:axId val="1861335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613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Clima Escolar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Directiva!$B$8</c:f>
              <c:strCache>
                <c:ptCount val="1"/>
                <c:pt idx="0">
                  <c:v>Clima Escolar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DAD-4749-82E2-19450321F112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AD-4749-82E2-19450321F11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DAD-4749-82E2-19450321F11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AD-4749-82E2-19450321F11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Directiva!$M$8:$P$8</c:f>
              <c:numCache>
                <c:formatCode>0%</c:formatCode>
                <c:ptCount val="4"/>
                <c:pt idx="0">
                  <c:v>0.1111111111111111</c:v>
                </c:pt>
                <c:pt idx="1">
                  <c:v>0.88888888888888884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DAD-4749-82E2-19450321F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170368"/>
        <c:axId val="186172160"/>
        <c:axId val="0"/>
      </c:bar3DChart>
      <c:catAx>
        <c:axId val="18617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172160"/>
        <c:crosses val="autoZero"/>
        <c:auto val="1"/>
        <c:lblAlgn val="ctr"/>
        <c:lblOffset val="100"/>
        <c:noMultiLvlLbl val="0"/>
      </c:catAx>
      <c:valAx>
        <c:axId val="1861721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6170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2016. Direccionamiento Estratégico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Directiva!$B$4</c:f>
              <c:strCache>
                <c:ptCount val="1"/>
                <c:pt idx="0">
                  <c:v>Direccionamiento Estratégico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132-4B20-8133-C52747807351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32-4B20-8133-C5274780735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132-4B20-8133-C5274780735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32-4B20-8133-C527478073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Directiva!$H$4:$K$4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132-4B20-8133-C52747807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9033984"/>
        <c:axId val="179035520"/>
        <c:axId val="0"/>
      </c:bar3DChart>
      <c:catAx>
        <c:axId val="17903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79035520"/>
        <c:crosses val="autoZero"/>
        <c:auto val="1"/>
        <c:lblAlgn val="ctr"/>
        <c:lblOffset val="100"/>
        <c:noMultiLvlLbl val="0"/>
      </c:catAx>
      <c:valAx>
        <c:axId val="1790355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7903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CLIMA ESCOLAR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"/>
          <c:y val="0.20627402371429385"/>
          <c:w val="0.95330945553711588"/>
          <c:h val="0.4980167912535674"/>
        </c:manualLayout>
      </c:layout>
      <c:lineChart>
        <c:grouping val="standard"/>
        <c:varyColors val="0"/>
        <c:ser>
          <c:idx val="2"/>
          <c:order val="0"/>
          <c:tx>
            <c:strRef>
              <c:f>Directiva!$C$2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Directiva!$C$8:$F$8</c:f>
              <c:numCache>
                <c:formatCode>0%</c:formatCode>
                <c:ptCount val="4"/>
                <c:pt idx="0">
                  <c:v>0.33333333333333331</c:v>
                </c:pt>
                <c:pt idx="1">
                  <c:v>0.44444444444444442</c:v>
                </c:pt>
                <c:pt idx="2">
                  <c:v>0.22222222222222221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7E-45EF-9B9F-1A4568240141}"/>
            </c:ext>
          </c:extLst>
        </c:ser>
        <c:ser>
          <c:idx val="0"/>
          <c:order val="1"/>
          <c:tx>
            <c:strRef>
              <c:f>Directiva!$H$2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Directiva!$H$8:$K$8</c:f>
              <c:numCache>
                <c:formatCode>0%</c:formatCode>
                <c:ptCount val="4"/>
                <c:pt idx="0">
                  <c:v>0.44444444444444442</c:v>
                </c:pt>
                <c:pt idx="1">
                  <c:v>0.55555555555555558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57E-45EF-9B9F-1A4568240141}"/>
            </c:ext>
          </c:extLst>
        </c:ser>
        <c:ser>
          <c:idx val="1"/>
          <c:order val="2"/>
          <c:tx>
            <c:strRef>
              <c:f>Directiva!$M$2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Directiva!$M$8:$P$8</c:f>
              <c:numCache>
                <c:formatCode>0%</c:formatCode>
                <c:ptCount val="4"/>
                <c:pt idx="0">
                  <c:v>0.1111111111111111</c:v>
                </c:pt>
                <c:pt idx="1">
                  <c:v>0.88888888888888884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857E-45EF-9B9F-1A4568240141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Directiva!$R$8:$U$8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857E-45EF-9B9F-1A4568240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251136"/>
        <c:axId val="186252672"/>
      </c:lineChart>
      <c:catAx>
        <c:axId val="18625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252672"/>
        <c:crosses val="autoZero"/>
        <c:auto val="1"/>
        <c:lblAlgn val="ctr"/>
        <c:lblOffset val="100"/>
        <c:noMultiLvlLbl val="0"/>
      </c:catAx>
      <c:valAx>
        <c:axId val="18625267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62511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Relaciones con el entorno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Directiva!$B$9</c:f>
              <c:strCache>
                <c:ptCount val="1"/>
                <c:pt idx="0">
                  <c:v>Relaciones Con El Entorno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90AA-493F-BC0F-CA2E82E9626F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AA-493F-BC0F-CA2E82E9626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0AA-493F-BC0F-CA2E82E9626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AA-493F-BC0F-CA2E82E9626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Directiva!$C$9:$F$9</c:f>
              <c:numCache>
                <c:formatCode>0%</c:formatCode>
                <c:ptCount val="4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0AA-493F-BC0F-CA2E82E9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302848"/>
        <c:axId val="186304384"/>
        <c:axId val="0"/>
      </c:bar3DChart>
      <c:catAx>
        <c:axId val="18630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304384"/>
        <c:crosses val="autoZero"/>
        <c:auto val="1"/>
        <c:lblAlgn val="ctr"/>
        <c:lblOffset val="100"/>
        <c:noMultiLvlLbl val="0"/>
      </c:catAx>
      <c:valAx>
        <c:axId val="186304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630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2016. Relaciones con el entorno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Directiva!$B$9</c:f>
              <c:strCache>
                <c:ptCount val="1"/>
                <c:pt idx="0">
                  <c:v>Relaciones Con El Entorno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90EC-49C7-874E-2F3300F6B26B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EC-49C7-874E-2F3300F6B26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0EC-49C7-874E-2F3300F6B26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EC-49C7-874E-2F3300F6B26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Directiva!$H$9:$K$9</c:f>
              <c:numCache>
                <c:formatCode>0%</c:formatCode>
                <c:ptCount val="4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0EC-49C7-874E-2F3300F6B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546048"/>
        <c:axId val="186547584"/>
        <c:axId val="0"/>
      </c:bar3DChart>
      <c:catAx>
        <c:axId val="18654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547584"/>
        <c:crosses val="autoZero"/>
        <c:auto val="1"/>
        <c:lblAlgn val="ctr"/>
        <c:lblOffset val="100"/>
        <c:noMultiLvlLbl val="0"/>
      </c:catAx>
      <c:valAx>
        <c:axId val="1865475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6546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Relaciones con el entorno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Directiva!$B$9</c:f>
              <c:strCache>
                <c:ptCount val="1"/>
                <c:pt idx="0">
                  <c:v>Relaciones Con El Entorno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C62-427F-89E5-B58C12CDCB35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62-427F-89E5-B58C12CDCB3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C62-427F-89E5-B58C12CDCB3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62-427F-89E5-B58C12CDCB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Directiva!$M$9:$P$9</c:f>
              <c:numCache>
                <c:formatCode>0%</c:formatCode>
                <c:ptCount val="4"/>
                <c:pt idx="0">
                  <c:v>0.5</c:v>
                </c:pt>
                <c:pt idx="1">
                  <c:v>0.25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C62-427F-89E5-B58C12CDC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588544"/>
        <c:axId val="186590336"/>
        <c:axId val="0"/>
      </c:bar3DChart>
      <c:catAx>
        <c:axId val="18658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590336"/>
        <c:crosses val="autoZero"/>
        <c:auto val="1"/>
        <c:lblAlgn val="ctr"/>
        <c:lblOffset val="100"/>
        <c:noMultiLvlLbl val="0"/>
      </c:catAx>
      <c:valAx>
        <c:axId val="1865903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6588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RELACIONES CON EL ENTORNO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8867927642900618E-2"/>
          <c:y val="0.19811231702549267"/>
          <c:w val="0.95387839909513183"/>
          <c:h val="0.49490711354044803"/>
        </c:manualLayout>
      </c:layout>
      <c:lineChart>
        <c:grouping val="standard"/>
        <c:varyColors val="0"/>
        <c:ser>
          <c:idx val="2"/>
          <c:order val="0"/>
          <c:tx>
            <c:strRef>
              <c:f>Directiva!$C$2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Directiva!$C$8:$F$8</c:f>
              <c:numCache>
                <c:formatCode>0%</c:formatCode>
                <c:ptCount val="4"/>
                <c:pt idx="0">
                  <c:v>0.33333333333333331</c:v>
                </c:pt>
                <c:pt idx="1">
                  <c:v>0.44444444444444442</c:v>
                </c:pt>
                <c:pt idx="2">
                  <c:v>0.22222222222222221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D7-464A-B832-E8C730ADCE8F}"/>
            </c:ext>
          </c:extLst>
        </c:ser>
        <c:ser>
          <c:idx val="0"/>
          <c:order val="1"/>
          <c:tx>
            <c:strRef>
              <c:f>Directiva!$H$2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Directiva!$H$8:$K$8</c:f>
              <c:numCache>
                <c:formatCode>0%</c:formatCode>
                <c:ptCount val="4"/>
                <c:pt idx="0">
                  <c:v>0.44444444444444442</c:v>
                </c:pt>
                <c:pt idx="1">
                  <c:v>0.55555555555555558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9D7-464A-B832-E8C730ADCE8F}"/>
            </c:ext>
          </c:extLst>
        </c:ser>
        <c:ser>
          <c:idx val="1"/>
          <c:order val="2"/>
          <c:tx>
            <c:strRef>
              <c:f>Directiva!$M$2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Directiva!$M$8:$P$8</c:f>
              <c:numCache>
                <c:formatCode>0%</c:formatCode>
                <c:ptCount val="4"/>
                <c:pt idx="0">
                  <c:v>0.1111111111111111</c:v>
                </c:pt>
                <c:pt idx="1">
                  <c:v>0.88888888888888884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F9D7-464A-B832-E8C730ADCE8F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Directiva!$R$9:$U$9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F9D7-464A-B832-E8C730ADC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669312"/>
        <c:axId val="186683392"/>
      </c:lineChart>
      <c:catAx>
        <c:axId val="18666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683392"/>
        <c:crosses val="autoZero"/>
        <c:auto val="1"/>
        <c:lblAlgn val="ctr"/>
        <c:lblOffset val="100"/>
        <c:noMultiLvlLbl val="0"/>
      </c:catAx>
      <c:valAx>
        <c:axId val="18668339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66693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2018. Direccionamiento Estratégico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DFB-4239-9105-C6E42F8D9CDF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DFB-4239-9105-C6E42F8D9CD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DFB-4239-9105-C6E42F8D9CD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DFB-4239-9105-C6E42F8D9CD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Directiva!$R$4:$U$4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DFB-4239-9105-C6E42F8D9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720256"/>
        <c:axId val="186721792"/>
        <c:axId val="0"/>
      </c:bar3DChart>
      <c:catAx>
        <c:axId val="18672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721792"/>
        <c:crosses val="autoZero"/>
        <c:auto val="1"/>
        <c:lblAlgn val="ctr"/>
        <c:lblOffset val="100"/>
        <c:noMultiLvlLbl val="0"/>
      </c:catAx>
      <c:valAx>
        <c:axId val="18672179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6720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2018. Gestión Estrategica</a:t>
            </a:r>
          </a:p>
        </c:rich>
      </c:tx>
      <c:layout>
        <c:manualLayout>
          <c:xMode val="edge"/>
          <c:yMode val="edge"/>
          <c:x val="0.1629599440773421"/>
          <c:y val="4.629626559837915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111086166636776E-2"/>
          <c:y val="0.19432888597258677"/>
          <c:w val="0.93888888888888888"/>
          <c:h val="0.68969123651210262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C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D6B-4CC0-8379-2ABB08A5B8D7}"/>
              </c:ext>
            </c:extLst>
          </c:dPt>
          <c:dPt>
            <c:idx val="1"/>
            <c:invertIfNegative val="0"/>
            <c:bubble3D val="0"/>
            <c:spPr>
              <a:solidFill>
                <a:srgbClr val="CC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D6B-4CC0-8379-2ABB08A5B8D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D6B-4CC0-8379-2ABB08A5B8D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D6B-4CC0-8379-2ABB08A5B8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Directiva!$R$5:$U$5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D6B-4CC0-8379-2ABB08A5B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762752"/>
        <c:axId val="186764288"/>
        <c:axId val="0"/>
      </c:bar3DChart>
      <c:catAx>
        <c:axId val="18676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764288"/>
        <c:crosses val="autoZero"/>
        <c:auto val="1"/>
        <c:lblAlgn val="ctr"/>
        <c:lblOffset val="100"/>
        <c:noMultiLvlLbl val="0"/>
      </c:catAx>
      <c:valAx>
        <c:axId val="1867642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676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2018. Gobierno Escolar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C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F53-469E-8673-C319EA376AAF}"/>
              </c:ext>
            </c:extLst>
          </c:dPt>
          <c:dPt>
            <c:idx val="1"/>
            <c:invertIfNegative val="0"/>
            <c:bubble3D val="0"/>
            <c:spPr>
              <a:solidFill>
                <a:srgbClr val="CC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F53-469E-8673-C319EA376A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F53-469E-8673-C319EA376A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53-469E-8673-C319EA376A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Directiva!$R$6:$U$6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F53-469E-8673-C319EA376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4465920"/>
        <c:axId val="64480000"/>
        <c:axId val="0"/>
      </c:bar3DChart>
      <c:catAx>
        <c:axId val="6446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64480000"/>
        <c:crosses val="autoZero"/>
        <c:auto val="1"/>
        <c:lblAlgn val="ctr"/>
        <c:lblOffset val="100"/>
        <c:noMultiLvlLbl val="0"/>
      </c:catAx>
      <c:valAx>
        <c:axId val="644800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6446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2018. Cultura Institucional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C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3FD-4877-B1B1-0E819A8398D4}"/>
              </c:ext>
            </c:extLst>
          </c:dPt>
          <c:dPt>
            <c:idx val="1"/>
            <c:invertIfNegative val="0"/>
            <c:bubble3D val="0"/>
            <c:spPr>
              <a:solidFill>
                <a:srgbClr val="CC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FD-4877-B1B1-0E819A8398D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3FD-4877-B1B1-0E819A8398D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FD-4877-B1B1-0E819A8398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Directiva!$R$7:$U$7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3FD-4877-B1B1-0E819A839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4496384"/>
        <c:axId val="64497920"/>
        <c:axId val="0"/>
      </c:bar3DChart>
      <c:catAx>
        <c:axId val="6449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64497920"/>
        <c:crosses val="autoZero"/>
        <c:auto val="1"/>
        <c:lblAlgn val="ctr"/>
        <c:lblOffset val="100"/>
        <c:noMultiLvlLbl val="0"/>
      </c:catAx>
      <c:valAx>
        <c:axId val="644979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64496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2018. Clima Escolar
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C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4584-426D-B15B-19197614EB99}"/>
              </c:ext>
            </c:extLst>
          </c:dPt>
          <c:dPt>
            <c:idx val="1"/>
            <c:invertIfNegative val="0"/>
            <c:bubble3D val="0"/>
            <c:spPr>
              <a:solidFill>
                <a:srgbClr val="CC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84-426D-B15B-19197614EB9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584-426D-B15B-19197614EB9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84-426D-B15B-19197614EB9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Directiva!$R$8:$U$8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584-426D-B15B-19197614E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4538880"/>
        <c:axId val="64540672"/>
        <c:axId val="0"/>
      </c:bar3DChart>
      <c:catAx>
        <c:axId val="6453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64540672"/>
        <c:crosses val="autoZero"/>
        <c:auto val="1"/>
        <c:lblAlgn val="ctr"/>
        <c:lblOffset val="100"/>
        <c:noMultiLvlLbl val="0"/>
      </c:catAx>
      <c:valAx>
        <c:axId val="6454067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64538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Direccionamiento Estratégico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Directiva!$B$4</c:f>
              <c:strCache>
                <c:ptCount val="1"/>
                <c:pt idx="0">
                  <c:v>Direccionamiento Estratégico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31E-4698-905A-69072581B954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1E-4698-905A-69072581B95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31E-4698-905A-69072581B95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1E-4698-905A-69072581B9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Directiva!$M$4:$P$4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31E-4698-905A-69072581B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4409472"/>
        <c:axId val="184415360"/>
        <c:axId val="0"/>
      </c:bar3DChart>
      <c:catAx>
        <c:axId val="18440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4415360"/>
        <c:crosses val="autoZero"/>
        <c:auto val="1"/>
        <c:lblAlgn val="ctr"/>
        <c:lblOffset val="100"/>
        <c:noMultiLvlLbl val="0"/>
      </c:catAx>
      <c:valAx>
        <c:axId val="1844153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4409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2018. Relaciones con el entorno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C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AC91-4DFC-A67C-8750D4EEF910}"/>
              </c:ext>
            </c:extLst>
          </c:dPt>
          <c:dPt>
            <c:idx val="1"/>
            <c:invertIfNegative val="0"/>
            <c:bubble3D val="0"/>
            <c:spPr>
              <a:solidFill>
                <a:srgbClr val="CC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C91-4DFC-A67C-8750D4EEF91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C91-4DFC-A67C-8750D4EEF91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C91-4DFC-A67C-8750D4EEF91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Directiva!$R$9:$U$9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C91-4DFC-A67C-8750D4EEF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4581632"/>
        <c:axId val="64583168"/>
        <c:axId val="0"/>
      </c:bar3DChart>
      <c:catAx>
        <c:axId val="645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64583168"/>
        <c:crosses val="autoZero"/>
        <c:auto val="1"/>
        <c:lblAlgn val="ctr"/>
        <c:lblOffset val="100"/>
        <c:noMultiLvlLbl val="0"/>
      </c:catAx>
      <c:valAx>
        <c:axId val="645831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6458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/>
              <a:t>Año 2015. Gobierno Escolar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v>Gobierno Escolar</c:v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CA6-45B2-AC7B-F9A9A4830498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A6-45B2-AC7B-F9A9A483049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CA6-45B2-AC7B-F9A9A483049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A6-45B2-AC7B-F9A9A48304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0.125</c:v>
              </c:pt>
              <c:pt idx="1">
                <c:v>0.625</c:v>
              </c:pt>
              <c:pt idx="2">
                <c:v>0.25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CA6-45B2-AC7B-F9A9A4830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4615936"/>
        <c:axId val="64617472"/>
        <c:axId val="0"/>
      </c:bar3DChart>
      <c:catAx>
        <c:axId val="6461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64617472"/>
        <c:crosses val="autoZero"/>
        <c:auto val="1"/>
        <c:lblAlgn val="ctr"/>
        <c:lblOffset val="100"/>
        <c:noMultiLvlLbl val="0"/>
      </c:catAx>
      <c:valAx>
        <c:axId val="64617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461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2016. Gobierno Escolar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v>Gobierno Escolar</c:v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90ED-497C-8842-D831ED6F88D0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ED-497C-8842-D831ED6F88D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0ED-497C-8842-D831ED6F88D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ED-497C-8842-D831ED6F88D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0.375</c:v>
              </c:pt>
              <c:pt idx="1">
                <c:v>0.375</c:v>
              </c:pt>
              <c:pt idx="2">
                <c:v>0.375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0ED-497C-8842-D831ED6F8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4683008"/>
        <c:axId val="65012480"/>
        <c:axId val="0"/>
      </c:bar3DChart>
      <c:catAx>
        <c:axId val="6468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65012480"/>
        <c:crosses val="autoZero"/>
        <c:auto val="1"/>
        <c:lblAlgn val="ctr"/>
        <c:lblOffset val="100"/>
        <c:noMultiLvlLbl val="0"/>
      </c:catAx>
      <c:valAx>
        <c:axId val="650124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4683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Gobierno Escolar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v>Gobierno Escolar</c:v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486-4205-BA41-0985188F3808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86-4205-BA41-0985188F380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486-4205-BA41-0985188F380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86-4205-BA41-0985188F38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486-4205-BA41-0985188F3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037056"/>
        <c:axId val="65038592"/>
        <c:axId val="0"/>
      </c:bar3DChart>
      <c:catAx>
        <c:axId val="6503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65038592"/>
        <c:crosses val="autoZero"/>
        <c:auto val="1"/>
        <c:lblAlgn val="ctr"/>
        <c:lblOffset val="100"/>
        <c:noMultiLvlLbl val="0"/>
      </c:catAx>
      <c:valAx>
        <c:axId val="6503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503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GOBIERNO ESCOLAR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AÑO 2015</c:v>
          </c:tx>
          <c:spPr>
            <a:ln w="63500"/>
          </c:spPr>
          <c:marker>
            <c:symbol val="none"/>
          </c:marker>
          <c:dLbls>
            <c:dLbl>
              <c:idx val="0"/>
              <c:layout>
                <c:manualLayout>
                  <c:x val="-7.3888888888888893E-2"/>
                  <c:y val="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96-422B-B72F-1DD1927935B7}"/>
                </c:ext>
              </c:extLst>
            </c:dLbl>
            <c:dLbl>
              <c:idx val="1"/>
              <c:layout>
                <c:manualLayout>
                  <c:x val="-5.444444444444449E-2"/>
                  <c:y val="-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96-422B-B72F-1DD1927935B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0.125</c:v>
              </c:pt>
              <c:pt idx="1">
                <c:v>0.625</c:v>
              </c:pt>
              <c:pt idx="2">
                <c:v>0.25</c:v>
              </c:pt>
              <c:pt idx="3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E96-422B-B72F-1DD1927935B7}"/>
            </c:ext>
          </c:extLst>
        </c:ser>
        <c:ser>
          <c:idx val="0"/>
          <c:order val="1"/>
          <c:tx>
            <c:v>AÑO 2016</c:v>
          </c:tx>
          <c:spPr>
            <a:ln w="63500"/>
          </c:spPr>
          <c:marker>
            <c:symbol val="none"/>
          </c:marker>
          <c:dLbls>
            <c:dLbl>
              <c:idx val="0"/>
              <c:layout>
                <c:manualLayout>
                  <c:x val="-6.7583333333333398E-2"/>
                  <c:y val="-7.3927388896993934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6-422B-B72F-1DD1927935B7}"/>
                </c:ext>
              </c:extLst>
            </c:dLbl>
            <c:dLbl>
              <c:idx val="1"/>
              <c:layout>
                <c:manualLayout>
                  <c:x val="-7.3138888888888892E-2"/>
                  <c:y val="-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6-422B-B72F-1DD1927935B7}"/>
                </c:ext>
              </c:extLst>
            </c:dLbl>
            <c:dLbl>
              <c:idx val="2"/>
              <c:layout>
                <c:manualLayout>
                  <c:x val="-6.2027777777777779E-2"/>
                  <c:y val="-6.9306927090931891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6-422B-B72F-1DD1927935B7}"/>
                </c:ext>
              </c:extLst>
            </c:dLbl>
            <c:dLbl>
              <c:idx val="3"/>
              <c:layout>
                <c:manualLayout>
                  <c:x val="-3.9759210547729226E-2"/>
                  <c:y val="-0.12727274076966419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6-422B-B72F-1DD1927935B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0.375</c:v>
              </c:pt>
              <c:pt idx="1">
                <c:v>0.375</c:v>
              </c:pt>
              <c:pt idx="2">
                <c:v>0.375</c:v>
              </c:pt>
              <c:pt idx="3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E96-422B-B72F-1DD1927935B7}"/>
            </c:ext>
          </c:extLst>
        </c:ser>
        <c:ser>
          <c:idx val="1"/>
          <c:order val="2"/>
          <c:tx>
            <c:v>AÑO 2017</c:v>
          </c:tx>
          <c:spPr>
            <a:ln w="63500"/>
          </c:spPr>
          <c:marker>
            <c:symbol val="none"/>
          </c:marker>
          <c:dLbls>
            <c:dLbl>
              <c:idx val="0"/>
              <c:layout>
                <c:manualLayout>
                  <c:x val="-6.5866433460414806E-2"/>
                  <c:y val="4.7138052136912684E-3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96-422B-B72F-1DD1927935B7}"/>
                </c:ext>
              </c:extLst>
            </c:dLbl>
            <c:dLbl>
              <c:idx val="1"/>
              <c:layout>
                <c:manualLayout>
                  <c:x val="-7.8694444444444483E-2"/>
                  <c:y val="-6.4686465284869668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96-422B-B72F-1DD1927935B7}"/>
                </c:ext>
              </c:extLst>
            </c:dLbl>
            <c:dLbl>
              <c:idx val="2"/>
              <c:layout>
                <c:manualLayout>
                  <c:x val="-6.4805555555555561E-2"/>
                  <c:y val="-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96-422B-B72F-1DD1927935B7}"/>
                </c:ext>
              </c:extLst>
            </c:dLbl>
            <c:dLbl>
              <c:idx val="3"/>
              <c:layout>
                <c:manualLayout>
                  <c:x val="-3.9759210547729226E-2"/>
                  <c:y val="-7.0707078205368992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96-422B-B72F-1DD1927935B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6E96-422B-B72F-1DD1927935B7}"/>
            </c:ext>
          </c:extLst>
        </c:ser>
        <c:ser>
          <c:idx val="3"/>
          <c:order val="3"/>
          <c:tx>
            <c:v>AÑO 4</c:v>
          </c:tx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6E96-422B-B72F-1DD192793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59520"/>
        <c:axId val="64873600"/>
      </c:lineChart>
      <c:catAx>
        <c:axId val="6485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64873600"/>
        <c:crosses val="autoZero"/>
        <c:auto val="1"/>
        <c:lblAlgn val="ctr"/>
        <c:lblOffset val="100"/>
        <c:noMultiLvlLbl val="0"/>
      </c:catAx>
      <c:valAx>
        <c:axId val="648736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48595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2018. Gobierno Escolar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C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88F-45C1-896F-280C4E3CB587}"/>
              </c:ext>
            </c:extLst>
          </c:dPt>
          <c:dPt>
            <c:idx val="1"/>
            <c:invertIfNegative val="0"/>
            <c:bubble3D val="0"/>
            <c:spPr>
              <a:solidFill>
                <a:srgbClr val="CC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88F-45C1-896F-280C4E3CB58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88F-45C1-896F-280C4E3CB58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8F-45C1-896F-280C4E3CB5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8F-45C1-896F-280C4E3CB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4911232"/>
        <c:axId val="64912768"/>
        <c:axId val="0"/>
      </c:bar3DChart>
      <c:catAx>
        <c:axId val="6491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64912768"/>
        <c:crosses val="autoZero"/>
        <c:auto val="1"/>
        <c:lblAlgn val="ctr"/>
        <c:lblOffset val="100"/>
        <c:noMultiLvlLbl val="0"/>
      </c:catAx>
      <c:valAx>
        <c:axId val="649127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4911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Diseño Pedagogico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Academica!$B$4</c:f>
              <c:strCache>
                <c:ptCount val="1"/>
                <c:pt idx="0">
                  <c:v>Diseño pedagogico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DB6-4A5F-B8AC-8D45D450DE59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DB6-4A5F-B8AC-8D45D450DE5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DB6-4A5F-B8AC-8D45D450DE5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DB6-4A5F-B8AC-8D45D450DE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Academica!$C$4:$F$4</c:f>
              <c:numCache>
                <c:formatCode>0%</c:formatCode>
                <c:ptCount val="4"/>
                <c:pt idx="0">
                  <c:v>0</c:v>
                </c:pt>
                <c:pt idx="1">
                  <c:v>0.8</c:v>
                </c:pt>
                <c:pt idx="2">
                  <c:v>0.2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DB6-4A5F-B8AC-8D45D450D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4996864"/>
        <c:axId val="64998400"/>
        <c:axId val="0"/>
      </c:bar3DChart>
      <c:catAx>
        <c:axId val="6499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64998400"/>
        <c:crosses val="autoZero"/>
        <c:auto val="1"/>
        <c:lblAlgn val="ctr"/>
        <c:lblOffset val="100"/>
        <c:noMultiLvlLbl val="0"/>
      </c:catAx>
      <c:valAx>
        <c:axId val="649984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6499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2016. Diseño Pedagogico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Academica!$B$4</c:f>
              <c:strCache>
                <c:ptCount val="1"/>
                <c:pt idx="0">
                  <c:v>Diseño pedagogico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E75-4607-BC60-7DA2914814CD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75-4607-BC60-7DA2914814C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E75-4607-BC60-7DA2914814C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75-4607-BC60-7DA2914814C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Academica!$H$4:$K$4</c:f>
              <c:numCache>
                <c:formatCode>0%</c:formatCode>
                <c:ptCount val="4"/>
                <c:pt idx="0">
                  <c:v>0.4</c:v>
                </c:pt>
                <c:pt idx="1">
                  <c:v>0.2</c:v>
                </c:pt>
                <c:pt idx="2">
                  <c:v>0.4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E75-4607-BC60-7DA291481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084416"/>
        <c:axId val="65098496"/>
        <c:axId val="0"/>
      </c:bar3DChart>
      <c:catAx>
        <c:axId val="6508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65098496"/>
        <c:crosses val="autoZero"/>
        <c:auto val="1"/>
        <c:lblAlgn val="ctr"/>
        <c:lblOffset val="100"/>
        <c:noMultiLvlLbl val="0"/>
      </c:catAx>
      <c:valAx>
        <c:axId val="650984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65084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Diseño Pedagogico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Academica!$B$4</c:f>
              <c:strCache>
                <c:ptCount val="1"/>
                <c:pt idx="0">
                  <c:v>Diseño pedagogico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A02-4C3C-B3DB-A676DF030DE4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02-4C3C-B3DB-A676DF030D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A02-4C3C-B3DB-A676DF030DE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02-4C3C-B3DB-A676DF030D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Academica!$M$4:$P$4</c:f>
              <c:numCache>
                <c:formatCode>0%</c:formatCode>
                <c:ptCount val="4"/>
                <c:pt idx="0">
                  <c:v>0</c:v>
                </c:pt>
                <c:pt idx="1">
                  <c:v>0.8</c:v>
                </c:pt>
                <c:pt idx="2">
                  <c:v>0.2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A02-4C3C-B3DB-A676DF030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422080"/>
        <c:axId val="65423616"/>
        <c:axId val="0"/>
      </c:bar3DChart>
      <c:catAx>
        <c:axId val="6542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65423616"/>
        <c:crosses val="autoZero"/>
        <c:auto val="1"/>
        <c:lblAlgn val="ctr"/>
        <c:lblOffset val="100"/>
        <c:noMultiLvlLbl val="0"/>
      </c:catAx>
      <c:valAx>
        <c:axId val="654236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65422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Practicas Pedagogicas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Academica!$B$5</c:f>
              <c:strCache>
                <c:ptCount val="1"/>
                <c:pt idx="0">
                  <c:v>Practicas pedagogicas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19E-4151-AC33-1AC056D78080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19E-4151-AC33-1AC056D7808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19E-4151-AC33-1AC056D7808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19E-4151-AC33-1AC056D7808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Academica!$C$5:$F$5</c:f>
              <c:numCache>
                <c:formatCode>0%</c:formatCode>
                <c:ptCount val="4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19E-4151-AC33-1AC056D78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456384"/>
        <c:axId val="65466368"/>
        <c:axId val="0"/>
      </c:bar3DChart>
      <c:catAx>
        <c:axId val="6545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65466368"/>
        <c:crosses val="autoZero"/>
        <c:auto val="1"/>
        <c:lblAlgn val="ctr"/>
        <c:lblOffset val="100"/>
        <c:noMultiLvlLbl val="0"/>
      </c:catAx>
      <c:valAx>
        <c:axId val="654663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65456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Gestión Estrategica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Directiva!$B$5</c:f>
              <c:strCache>
                <c:ptCount val="1"/>
                <c:pt idx="0">
                  <c:v>Gestión Estratégica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46D-4281-BAB8-072C3F06F44F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6D-4281-BAB8-072C3F06F4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46D-4281-BAB8-072C3F06F44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6D-4281-BAB8-072C3F06F44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Directiva!$C$5:$F$5</c:f>
              <c:numCache>
                <c:formatCode>0%</c:formatCode>
                <c:ptCount val="4"/>
                <c:pt idx="0">
                  <c:v>0</c:v>
                </c:pt>
                <c:pt idx="1">
                  <c:v>0.8</c:v>
                </c:pt>
                <c:pt idx="2">
                  <c:v>0.2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46D-4281-BAB8-072C3F06F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9225728"/>
        <c:axId val="179227264"/>
        <c:axId val="0"/>
      </c:bar3DChart>
      <c:catAx>
        <c:axId val="17922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79227264"/>
        <c:crosses val="autoZero"/>
        <c:auto val="1"/>
        <c:lblAlgn val="ctr"/>
        <c:lblOffset val="100"/>
        <c:noMultiLvlLbl val="0"/>
      </c:catAx>
      <c:valAx>
        <c:axId val="1792272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7922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2016. Practicas Pedagogicas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Academica!$B$5</c:f>
              <c:strCache>
                <c:ptCount val="1"/>
                <c:pt idx="0">
                  <c:v>Practicas pedagogicas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144-45E5-BB93-B1D410573767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44-45E5-BB93-B1D41057376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144-45E5-BB93-B1D41057376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44-45E5-BB93-B1D41057376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Academica!$H$5:$K$5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144-45E5-BB93-B1D410573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871808"/>
        <c:axId val="186873344"/>
        <c:axId val="0"/>
      </c:bar3DChart>
      <c:catAx>
        <c:axId val="18687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873344"/>
        <c:crosses val="autoZero"/>
        <c:auto val="1"/>
        <c:lblAlgn val="ctr"/>
        <c:lblOffset val="100"/>
        <c:noMultiLvlLbl val="0"/>
      </c:catAx>
      <c:valAx>
        <c:axId val="1868733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687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Practicas Pedagogicas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Academica!$B$5</c:f>
              <c:strCache>
                <c:ptCount val="1"/>
                <c:pt idx="0">
                  <c:v>Practicas pedagogicas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7AB-4ED6-95F1-510B71B234D6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AB-4ED6-95F1-510B71B234D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7AB-4ED6-95F1-510B71B234D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AB-4ED6-95F1-510B71B234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Directiva!$M$5:$P$5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7AB-4ED6-95F1-510B71B23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918400"/>
        <c:axId val="186919936"/>
        <c:axId val="0"/>
      </c:bar3DChart>
      <c:catAx>
        <c:axId val="18691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919936"/>
        <c:crosses val="autoZero"/>
        <c:auto val="1"/>
        <c:lblAlgn val="ctr"/>
        <c:lblOffset val="100"/>
        <c:noMultiLvlLbl val="0"/>
      </c:catAx>
      <c:valAx>
        <c:axId val="1869199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6918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Gestion de aula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Academica!$B$6</c:f>
              <c:strCache>
                <c:ptCount val="1"/>
                <c:pt idx="0">
                  <c:v>Gestion de aula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A34-4251-9B1C-848A492F6EAB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34-4251-9B1C-848A492F6EA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A34-4251-9B1C-848A492F6EA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34-4251-9B1C-848A492F6E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Academica!$C$6:$F$6</c:f>
              <c:numCache>
                <c:formatCode>0%</c:formatCode>
                <c:ptCount val="4"/>
                <c:pt idx="0">
                  <c:v>0</c:v>
                </c:pt>
                <c:pt idx="1">
                  <c:v>0.75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A34-4251-9B1C-848A492F6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964992"/>
        <c:axId val="186974976"/>
        <c:axId val="0"/>
      </c:bar3DChart>
      <c:catAx>
        <c:axId val="18696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974976"/>
        <c:crosses val="autoZero"/>
        <c:auto val="1"/>
        <c:lblAlgn val="ctr"/>
        <c:lblOffset val="100"/>
        <c:noMultiLvlLbl val="0"/>
      </c:catAx>
      <c:valAx>
        <c:axId val="1869749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6964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2016. Gestion de aula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Academica!$B$6</c:f>
              <c:strCache>
                <c:ptCount val="1"/>
                <c:pt idx="0">
                  <c:v>Gestion de aula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AFE8-4EAF-89D1-0F638E30F606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E8-4EAF-89D1-0F638E30F60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FE8-4EAF-89D1-0F638E30F60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E8-4EAF-89D1-0F638E30F60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Academica!$H$6:$K$6</c:f>
              <c:numCache>
                <c:formatCode>0%</c:formatCode>
                <c:ptCount val="4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FE8-4EAF-89D1-0F638E30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007744"/>
        <c:axId val="187009280"/>
        <c:axId val="0"/>
      </c:bar3DChart>
      <c:catAx>
        <c:axId val="1870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7009280"/>
        <c:crosses val="autoZero"/>
        <c:auto val="1"/>
        <c:lblAlgn val="ctr"/>
        <c:lblOffset val="100"/>
        <c:noMultiLvlLbl val="0"/>
      </c:catAx>
      <c:valAx>
        <c:axId val="1870092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700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Gestion de aula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Academica!$B$6</c:f>
              <c:strCache>
                <c:ptCount val="1"/>
                <c:pt idx="0">
                  <c:v>Gestion de aula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B8D-4D03-A3D0-C647DB82F701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8D-4D03-A3D0-C647DB82F70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B8D-4D03-A3D0-C647DB82F70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8D-4D03-A3D0-C647DB82F70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Academica!$M$6:$P$6</c:f>
              <c:numCache>
                <c:formatCode>0%</c:formatCode>
                <c:ptCount val="4"/>
                <c:pt idx="0">
                  <c:v>0</c:v>
                </c:pt>
                <c:pt idx="1">
                  <c:v>0.75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B8D-4D03-A3D0-C647DB82F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4502528"/>
        <c:axId val="184508416"/>
        <c:axId val="0"/>
      </c:bar3DChart>
      <c:catAx>
        <c:axId val="18450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4508416"/>
        <c:crosses val="autoZero"/>
        <c:auto val="1"/>
        <c:lblAlgn val="ctr"/>
        <c:lblOffset val="100"/>
        <c:noMultiLvlLbl val="0"/>
      </c:catAx>
      <c:valAx>
        <c:axId val="1845084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450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DIRECCIONAMIENTO ESTRATEGICO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Academica!$C$2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Academica!$C$4:$F$4</c:f>
              <c:numCache>
                <c:formatCode>0%</c:formatCode>
                <c:ptCount val="4"/>
                <c:pt idx="0">
                  <c:v>0</c:v>
                </c:pt>
                <c:pt idx="1">
                  <c:v>0.8</c:v>
                </c:pt>
                <c:pt idx="2">
                  <c:v>0.2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F62-4FAC-A853-5E20C8637CC3}"/>
            </c:ext>
          </c:extLst>
        </c:ser>
        <c:ser>
          <c:idx val="0"/>
          <c:order val="1"/>
          <c:tx>
            <c:strRef>
              <c:f>Academica!$H$2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Academica!$H$4:$K$4</c:f>
              <c:numCache>
                <c:formatCode>0%</c:formatCode>
                <c:ptCount val="4"/>
                <c:pt idx="0">
                  <c:v>0.4</c:v>
                </c:pt>
                <c:pt idx="1">
                  <c:v>0.2</c:v>
                </c:pt>
                <c:pt idx="2">
                  <c:v>0.4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F62-4FAC-A853-5E20C8637CC3}"/>
            </c:ext>
          </c:extLst>
        </c:ser>
        <c:ser>
          <c:idx val="1"/>
          <c:order val="2"/>
          <c:tx>
            <c:strRef>
              <c:f>Academica!$M$2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Academica!$M$4:$P$4</c:f>
              <c:numCache>
                <c:formatCode>0%</c:formatCode>
                <c:ptCount val="4"/>
                <c:pt idx="0">
                  <c:v>0</c:v>
                </c:pt>
                <c:pt idx="1">
                  <c:v>0.8</c:v>
                </c:pt>
                <c:pt idx="2">
                  <c:v>0.2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EF62-4FAC-A853-5E20C8637CC3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dLbl>
              <c:idx val="0"/>
              <c:layout>
                <c:manualLayout>
                  <c:x val="-3.076680667771341E-2"/>
                  <c:y val="-8.4848493846442788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62-4FAC-A853-5E20C8637CC3}"/>
                </c:ext>
              </c:extLst>
            </c:dLbl>
            <c:dLbl>
              <c:idx val="1"/>
              <c:layout>
                <c:manualLayout>
                  <c:x val="-1.9891330875647071E-2"/>
                  <c:y val="-5.1851857350603922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62-4FAC-A853-5E20C8637CC3}"/>
                </c:ext>
              </c:extLst>
            </c:dLbl>
            <c:dLbl>
              <c:idx val="2"/>
              <c:layout>
                <c:manualLayout>
                  <c:x val="-4.5992472800606289E-2"/>
                  <c:y val="-7.5420883419060253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62-4FAC-A853-5E20C8637CC3}"/>
                </c:ext>
              </c:extLst>
            </c:dLbl>
            <c:dLbl>
              <c:idx val="3"/>
              <c:layout>
                <c:manualLayout>
                  <c:x val="-3.7292092158953211E-2"/>
                  <c:y val="-8.956229906013409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62-4FAC-A853-5E20C8637CC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Academica!$R$4:$U$4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EF62-4FAC-A853-5E20C8637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607104"/>
        <c:axId val="184608640"/>
      </c:lineChart>
      <c:catAx>
        <c:axId val="18460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4608640"/>
        <c:crosses val="autoZero"/>
        <c:auto val="1"/>
        <c:lblAlgn val="ctr"/>
        <c:lblOffset val="100"/>
        <c:noMultiLvlLbl val="0"/>
      </c:catAx>
      <c:valAx>
        <c:axId val="1846086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4607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PRACTICAS PEDAGOGICAS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Academica!$C$2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Academica!$C$5:$F$5</c:f>
              <c:numCache>
                <c:formatCode>0%</c:formatCode>
                <c:ptCount val="4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EF0-4D6B-861F-D08BDB485F3D}"/>
            </c:ext>
          </c:extLst>
        </c:ser>
        <c:ser>
          <c:idx val="0"/>
          <c:order val="1"/>
          <c:tx>
            <c:strRef>
              <c:f>Academica!$H$2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Academica!$H$5:$K$5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EF0-4D6B-861F-D08BDB485F3D}"/>
            </c:ext>
          </c:extLst>
        </c:ser>
        <c:ser>
          <c:idx val="1"/>
          <c:order val="2"/>
          <c:tx>
            <c:strRef>
              <c:f>Academica!$M$2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Academica!$M$5:$P$5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8EF0-4D6B-861F-D08BDB485F3D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dLbl>
              <c:idx val="2"/>
              <c:layout>
                <c:manualLayout>
                  <c:x val="-3.5116996998539943E-2"/>
                  <c:y val="-7.9973122511489428E-2"/>
                </c:manualLayout>
              </c:layout>
              <c:spPr/>
              <c:txPr>
                <a:bodyPr/>
                <a:lstStyle/>
                <a:p>
                  <a:pPr>
                    <a:defRPr sz="16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F0-4D6B-861F-D08BDB485F3D}"/>
                </c:ext>
              </c:extLst>
            </c:dLbl>
            <c:dLbl>
              <c:idx val="3"/>
              <c:layout>
                <c:manualLayout>
                  <c:x val="-3.9467187319366485E-2"/>
                  <c:y val="-7.526882118728416E-2"/>
                </c:manualLayout>
              </c:layout>
              <c:spPr/>
              <c:txPr>
                <a:bodyPr/>
                <a:lstStyle/>
                <a:p>
                  <a:pPr>
                    <a:defRPr sz="16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F0-4D6B-861F-D08BDB485F3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Academica!$R$5:$U$5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8EF0-4D6B-861F-D08BDB485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5328"/>
        <c:axId val="187316864"/>
      </c:lineChart>
      <c:catAx>
        <c:axId val="18731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7316864"/>
        <c:crosses val="autoZero"/>
        <c:auto val="1"/>
        <c:lblAlgn val="ctr"/>
        <c:lblOffset val="100"/>
        <c:noMultiLvlLbl val="0"/>
      </c:catAx>
      <c:valAx>
        <c:axId val="1873168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7315328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GESTION DE AULA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3.2626427406199018E-2"/>
          <c:y val="0.2160324992623083"/>
          <c:w val="0.95214790647090808"/>
          <c:h val="0.52854170880943052"/>
        </c:manualLayout>
      </c:layout>
      <c:lineChart>
        <c:grouping val="standard"/>
        <c:varyColors val="0"/>
        <c:ser>
          <c:idx val="2"/>
          <c:order val="0"/>
          <c:tx>
            <c:strRef>
              <c:f>Academica!$C$2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Academica!$C$6:$F$6</c:f>
              <c:numCache>
                <c:formatCode>0%</c:formatCode>
                <c:ptCount val="4"/>
                <c:pt idx="0">
                  <c:v>0</c:v>
                </c:pt>
                <c:pt idx="1">
                  <c:v>0.75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34-42C6-BFAE-A6B65072FB2A}"/>
            </c:ext>
          </c:extLst>
        </c:ser>
        <c:ser>
          <c:idx val="0"/>
          <c:order val="1"/>
          <c:tx>
            <c:strRef>
              <c:f>Academica!$H$2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Academica!$H$6:$K$6</c:f>
              <c:numCache>
                <c:formatCode>0%</c:formatCode>
                <c:ptCount val="4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834-42C6-BFAE-A6B65072FB2A}"/>
            </c:ext>
          </c:extLst>
        </c:ser>
        <c:ser>
          <c:idx val="1"/>
          <c:order val="2"/>
          <c:tx>
            <c:strRef>
              <c:f>Academica!$M$2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Academica!$M$6:$P$6</c:f>
              <c:numCache>
                <c:formatCode>0%</c:formatCode>
                <c:ptCount val="4"/>
                <c:pt idx="0">
                  <c:v>0</c:v>
                </c:pt>
                <c:pt idx="1">
                  <c:v>0.75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6834-42C6-BFAE-A6B65072FB2A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dLbl>
              <c:idx val="0"/>
              <c:layout>
                <c:manualLayout>
                  <c:x val="-3.5116996998539943E-2"/>
                  <c:y val="-7.070742312695906E-2"/>
                </c:manualLayout>
              </c:layout>
              <c:spPr/>
              <c:txPr>
                <a:bodyPr/>
                <a:lstStyle/>
                <a:p>
                  <a:pPr>
                    <a:defRPr sz="16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34-42C6-BFAE-A6B65072FB2A}"/>
                </c:ext>
              </c:extLst>
            </c:dLbl>
            <c:dLbl>
              <c:idx val="1"/>
              <c:layout>
                <c:manualLayout>
                  <c:x val="-3.2941901838126675E-2"/>
                  <c:y val="-6.127944503315437E-2"/>
                </c:manualLayout>
              </c:layout>
              <c:spPr/>
              <c:txPr>
                <a:bodyPr/>
                <a:lstStyle/>
                <a:p>
                  <a:pPr>
                    <a:defRPr sz="16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34-42C6-BFAE-A6B65072FB2A}"/>
                </c:ext>
              </c:extLst>
            </c:dLbl>
            <c:dLbl>
              <c:idx val="2"/>
              <c:layout>
                <c:manualLayout>
                  <c:x val="-3.2941901838126675E-2"/>
                  <c:y val="-7.0707051961331965E-2"/>
                </c:manualLayout>
              </c:layout>
              <c:spPr/>
              <c:txPr>
                <a:bodyPr/>
                <a:lstStyle/>
                <a:p>
                  <a:pPr>
                    <a:defRPr sz="16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34-42C6-BFAE-A6B65072FB2A}"/>
                </c:ext>
              </c:extLst>
            </c:dLbl>
            <c:dLbl>
              <c:idx val="3"/>
              <c:layout>
                <c:manualLayout>
                  <c:x val="-3.9467187319366485E-2"/>
                  <c:y val="-6.127944503315437E-2"/>
                </c:manualLayout>
              </c:layout>
              <c:spPr/>
              <c:txPr>
                <a:bodyPr/>
                <a:lstStyle/>
                <a:p>
                  <a:pPr>
                    <a:defRPr sz="16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34-42C6-BFAE-A6B65072FB2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Academica!$R$6:$U$6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6834-42C6-BFAE-A6B65072F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99552"/>
        <c:axId val="187409536"/>
      </c:lineChart>
      <c:catAx>
        <c:axId val="18739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7409536"/>
        <c:crosses val="autoZero"/>
        <c:auto val="1"/>
        <c:lblAlgn val="ctr"/>
        <c:lblOffset val="100"/>
        <c:noMultiLvlLbl val="0"/>
      </c:catAx>
      <c:valAx>
        <c:axId val="1874095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7399552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Seguimiento Academico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Directiva!$B$7</c:f>
              <c:strCache>
                <c:ptCount val="1"/>
                <c:pt idx="0">
                  <c:v>Cultura Institucional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2FD-4E2E-9E29-0DE1523E2299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FD-4E2E-9E29-0DE1523E229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2FD-4E2E-9E29-0DE1523E229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FD-4E2E-9E29-0DE1523E229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Directiva!$C$7:$F$7</c:f>
              <c:numCache>
                <c:formatCode>0%</c:formatCode>
                <c:ptCount val="4"/>
                <c:pt idx="0">
                  <c:v>0.25</c:v>
                </c:pt>
                <c:pt idx="1">
                  <c:v>0.25</c:v>
                </c:pt>
                <c:pt idx="2">
                  <c:v>0.5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2FD-4E2E-9E29-0DE1523E2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459072"/>
        <c:axId val="187460608"/>
        <c:axId val="0"/>
      </c:bar3DChart>
      <c:catAx>
        <c:axId val="18745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7460608"/>
        <c:crosses val="autoZero"/>
        <c:auto val="1"/>
        <c:lblAlgn val="ctr"/>
        <c:lblOffset val="100"/>
        <c:noMultiLvlLbl val="0"/>
      </c:catAx>
      <c:valAx>
        <c:axId val="18746060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745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2016. Seguimiento Academico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Directiva!$B$7</c:f>
              <c:strCache>
                <c:ptCount val="1"/>
                <c:pt idx="0">
                  <c:v>Cultura Institucional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489-4EB5-97DC-65ED9FFEA223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89-4EB5-97DC-65ED9FFEA22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489-4EB5-97DC-65ED9FFEA22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89-4EB5-97DC-65ED9FFEA22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Directiva!$H$7:$K$7</c:f>
              <c:numCache>
                <c:formatCode>0%</c:formatCode>
                <c:ptCount val="4"/>
                <c:pt idx="0">
                  <c:v>0.5</c:v>
                </c:pt>
                <c:pt idx="1">
                  <c:v>0</c:v>
                </c:pt>
                <c:pt idx="2">
                  <c:v>0.5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489-4EB5-97DC-65ED9FFEA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493376"/>
        <c:axId val="187110144"/>
        <c:axId val="0"/>
      </c:bar3DChart>
      <c:catAx>
        <c:axId val="187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7110144"/>
        <c:crosses val="autoZero"/>
        <c:auto val="1"/>
        <c:lblAlgn val="ctr"/>
        <c:lblOffset val="100"/>
        <c:noMultiLvlLbl val="0"/>
      </c:catAx>
      <c:valAx>
        <c:axId val="1871101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749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2016. Gestión Estrategica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Directiva!$B$5</c:f>
              <c:strCache>
                <c:ptCount val="1"/>
                <c:pt idx="0">
                  <c:v>Gestión Estratégica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4955-4177-A7B7-AEC10E1FFF8D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55-4177-A7B7-AEC10E1FFF8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955-4177-A7B7-AEC10E1FFF8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55-4177-A7B7-AEC10E1FFF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Directiva!$H$5:$K$5</c:f>
              <c:numCache>
                <c:formatCode>0%</c:formatCode>
                <c:ptCount val="4"/>
                <c:pt idx="0">
                  <c:v>0</c:v>
                </c:pt>
                <c:pt idx="1">
                  <c:v>0.8</c:v>
                </c:pt>
                <c:pt idx="2">
                  <c:v>0.2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955-4177-A7B7-AEC10E1FF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539200"/>
        <c:axId val="185553280"/>
        <c:axId val="0"/>
      </c:bar3DChart>
      <c:catAx>
        <c:axId val="18553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5553280"/>
        <c:crosses val="autoZero"/>
        <c:auto val="1"/>
        <c:lblAlgn val="ctr"/>
        <c:lblOffset val="100"/>
        <c:noMultiLvlLbl val="0"/>
      </c:catAx>
      <c:valAx>
        <c:axId val="1855532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553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Seguimiento Academico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Directiva!$B$7</c:f>
              <c:strCache>
                <c:ptCount val="1"/>
                <c:pt idx="0">
                  <c:v>Cultura Institucional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760-42D9-861F-3EF391D24D64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60-42D9-861F-3EF391D24D6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760-42D9-861F-3EF391D24D6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60-42D9-861F-3EF391D24D6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Directiva!$M$7:$P$7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760-42D9-861F-3EF391D24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147008"/>
        <c:axId val="187148544"/>
        <c:axId val="0"/>
      </c:bar3DChart>
      <c:catAx>
        <c:axId val="18714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7148544"/>
        <c:crosses val="autoZero"/>
        <c:auto val="1"/>
        <c:lblAlgn val="ctr"/>
        <c:lblOffset val="100"/>
        <c:noMultiLvlLbl val="0"/>
      </c:catAx>
      <c:valAx>
        <c:axId val="1871485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7147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SEGUIMIENTO ACADEMICO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392604676454595E-2"/>
          <c:y val="0.19756283224672164"/>
          <c:w val="0.95214790647090808"/>
          <c:h val="0.56220147826628364"/>
        </c:manualLayout>
      </c:layout>
      <c:lineChart>
        <c:grouping val="standard"/>
        <c:varyColors val="0"/>
        <c:ser>
          <c:idx val="2"/>
          <c:order val="0"/>
          <c:tx>
            <c:strRef>
              <c:f>Academica!$C$2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layout>
                <c:manualLayout>
                  <c:x val="-7.3888888888888893E-2"/>
                  <c:y val="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69-42CF-84B2-4D1F053E28C9}"/>
                </c:ext>
              </c:extLst>
            </c:dLbl>
            <c:dLbl>
              <c:idx val="1"/>
              <c:layout>
                <c:manualLayout>
                  <c:x val="-5.4444444444444504E-2"/>
                  <c:y val="-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9-42CF-84B2-4D1F053E28C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Academica!$C$7:$F$7</c:f>
              <c:numCache>
                <c:formatCode>0%</c:formatCode>
                <c:ptCount val="4"/>
                <c:pt idx="0">
                  <c:v>0.2</c:v>
                </c:pt>
                <c:pt idx="1">
                  <c:v>0.4</c:v>
                </c:pt>
                <c:pt idx="2">
                  <c:v>0.4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269-42CF-84B2-4D1F053E28C9}"/>
            </c:ext>
          </c:extLst>
        </c:ser>
        <c:ser>
          <c:idx val="0"/>
          <c:order val="1"/>
          <c:tx>
            <c:strRef>
              <c:f>Academica!$H$2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layout>
                <c:manualLayout>
                  <c:x val="-6.7583333333333467E-2"/>
                  <c:y val="-7.3927388896993934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9-42CF-84B2-4D1F053E28C9}"/>
                </c:ext>
              </c:extLst>
            </c:dLbl>
            <c:dLbl>
              <c:idx val="1"/>
              <c:layout>
                <c:manualLayout>
                  <c:x val="-7.3138888888888892E-2"/>
                  <c:y val="-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9-42CF-84B2-4D1F053E28C9}"/>
                </c:ext>
              </c:extLst>
            </c:dLbl>
            <c:dLbl>
              <c:idx val="2"/>
              <c:layout>
                <c:manualLayout>
                  <c:x val="-6.2027777777777779E-2"/>
                  <c:y val="-6.9306927090932002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9-42CF-84B2-4D1F053E28C9}"/>
                </c:ext>
              </c:extLst>
            </c:dLbl>
            <c:dLbl>
              <c:idx val="3"/>
              <c:layout>
                <c:manualLayout>
                  <c:x val="-3.9759210547729268E-2"/>
                  <c:y val="-0.12727274076966419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9-42CF-84B2-4D1F053E28C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Academica!$H$7:$K$7</c:f>
              <c:numCache>
                <c:formatCode>0%</c:formatCode>
                <c:ptCount val="4"/>
                <c:pt idx="0">
                  <c:v>0.16666666666666666</c:v>
                </c:pt>
                <c:pt idx="1">
                  <c:v>0.83333333333333337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269-42CF-84B2-4D1F053E28C9}"/>
            </c:ext>
          </c:extLst>
        </c:ser>
        <c:ser>
          <c:idx val="1"/>
          <c:order val="2"/>
          <c:tx>
            <c:strRef>
              <c:f>Academica!$M$2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layout>
                <c:manualLayout>
                  <c:x val="-6.5866433460414833E-2"/>
                  <c:y val="4.7138052136912684E-3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69-42CF-84B2-4D1F053E28C9}"/>
                </c:ext>
              </c:extLst>
            </c:dLbl>
            <c:dLbl>
              <c:idx val="1"/>
              <c:layout>
                <c:manualLayout>
                  <c:x val="-7.8694444444444483E-2"/>
                  <c:y val="-6.4686465284869668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69-42CF-84B2-4D1F053E28C9}"/>
                </c:ext>
              </c:extLst>
            </c:dLbl>
            <c:dLbl>
              <c:idx val="2"/>
              <c:layout>
                <c:manualLayout>
                  <c:x val="-6.4805555555555561E-2"/>
                  <c:y val="-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69-42CF-84B2-4D1F053E28C9}"/>
                </c:ext>
              </c:extLst>
            </c:dLbl>
            <c:dLbl>
              <c:idx val="3"/>
              <c:layout>
                <c:manualLayout>
                  <c:x val="-3.9759210547729268E-2"/>
                  <c:y val="-7.0707078205368992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69-42CF-84B2-4D1F053E28C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Academica!$M$7:$P$7</c:f>
              <c:numCache>
                <c:formatCode>0%</c:formatCode>
                <c:ptCount val="4"/>
                <c:pt idx="0">
                  <c:v>0.16666666666666666</c:v>
                </c:pt>
                <c:pt idx="1">
                  <c:v>0.83333333333333337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0269-42CF-84B2-4D1F053E28C9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Academica!$R$7:$U$7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0269-42CF-84B2-4D1F053E2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284864"/>
        <c:axId val="187298944"/>
      </c:lineChart>
      <c:catAx>
        <c:axId val="18728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7298944"/>
        <c:crosses val="autoZero"/>
        <c:auto val="1"/>
        <c:lblAlgn val="ctr"/>
        <c:lblOffset val="100"/>
        <c:noMultiLvlLbl val="0"/>
      </c:catAx>
      <c:valAx>
        <c:axId val="18729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728486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2018. Diseño Pedagogico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8A5-49B2-B29F-4A4CAFA99F8B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A5-49B2-B29F-4A4CAFA99F8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8A5-49B2-B29F-4A4CAFA99F8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A5-49B2-B29F-4A4CAFA99F8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Academica!$R$4:$U$4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8A5-49B2-B29F-4A4CAFA99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213312"/>
        <c:axId val="187214848"/>
        <c:axId val="0"/>
      </c:bar3DChart>
      <c:catAx>
        <c:axId val="18721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7214848"/>
        <c:crosses val="autoZero"/>
        <c:auto val="1"/>
        <c:lblAlgn val="ctr"/>
        <c:lblOffset val="100"/>
        <c:noMultiLvlLbl val="0"/>
      </c:catAx>
      <c:valAx>
        <c:axId val="1872148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721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2018. Practicas Pedagogicas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D3E-411D-975B-7DD6971F56BB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3E-411D-975B-7DD6971F56B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D3E-411D-975B-7DD6971F56B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3E-411D-975B-7DD6971F56B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Academica!$R$5:$U$5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D3E-411D-975B-7DD6971F5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784192"/>
        <c:axId val="187794176"/>
        <c:axId val="0"/>
      </c:bar3DChart>
      <c:catAx>
        <c:axId val="1877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7794176"/>
        <c:crosses val="autoZero"/>
        <c:auto val="1"/>
        <c:lblAlgn val="ctr"/>
        <c:lblOffset val="100"/>
        <c:noMultiLvlLbl val="0"/>
      </c:catAx>
      <c:valAx>
        <c:axId val="1877941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778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2018. Gestion de aula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E3CE-4E7D-9567-A3446D79DB8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3CE-4E7D-9567-A3446D79DB8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Academica!$R$6:$U$6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3CE-4E7D-9567-A3446D79D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812864"/>
        <c:axId val="187818752"/>
        <c:axId val="0"/>
      </c:bar3DChart>
      <c:catAx>
        <c:axId val="1878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7818752"/>
        <c:crosses val="autoZero"/>
        <c:auto val="1"/>
        <c:lblAlgn val="ctr"/>
        <c:lblOffset val="100"/>
        <c:noMultiLvlLbl val="0"/>
      </c:catAx>
      <c:valAx>
        <c:axId val="1878187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781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2018. Seguimiento Academico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7E7-4BE7-AA12-0F18841C4CC9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E7-4BE7-AA12-0F18841C4CC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7E7-4BE7-AA12-0F18841C4CC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E7-4BE7-AA12-0F18841C4CC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Academica!$R$7:$U$7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7E7-4BE7-AA12-0F18841C4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941632"/>
        <c:axId val="187943168"/>
        <c:axId val="0"/>
      </c:bar3DChart>
      <c:catAx>
        <c:axId val="18794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7943168"/>
        <c:crosses val="autoZero"/>
        <c:auto val="1"/>
        <c:lblAlgn val="ctr"/>
        <c:lblOffset val="100"/>
        <c:noMultiLvlLbl val="0"/>
      </c:catAx>
      <c:valAx>
        <c:axId val="1879431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794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/>
              <a:t>Año 2015. Gestion de aula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v>Gestion de aula</c:v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745-4041-A752-EB7C07EDED17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45-4041-A752-EB7C07EDED1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745-4041-A752-EB7C07EDED1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45-4041-A752-EB7C07EDE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</c:v>
              </c:pt>
              <c:pt idx="1">
                <c:v>0.75</c:v>
              </c:pt>
              <c:pt idx="2">
                <c:v>0.25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745-4041-A752-EB7C07EDE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980032"/>
        <c:axId val="187985920"/>
        <c:axId val="0"/>
      </c:bar3DChart>
      <c:catAx>
        <c:axId val="18798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7985920"/>
        <c:crosses val="autoZero"/>
        <c:auto val="1"/>
        <c:lblAlgn val="ctr"/>
        <c:lblOffset val="100"/>
        <c:noMultiLvlLbl val="0"/>
      </c:catAx>
      <c:valAx>
        <c:axId val="187985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798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2016. Gestion de aula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v>Gestion de aula</c:v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296-44CE-A26F-F9B21302672A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96-44CE-A26F-F9B21302672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296-44CE-A26F-F9B21302672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96-44CE-A26F-F9B2130267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0.25</c:v>
              </c:pt>
              <c:pt idx="1">
                <c:v>0.75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296-44CE-A26F-F9B213026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026880"/>
        <c:axId val="188028416"/>
        <c:axId val="0"/>
      </c:bar3DChart>
      <c:catAx>
        <c:axId val="18802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8028416"/>
        <c:crosses val="autoZero"/>
        <c:auto val="1"/>
        <c:lblAlgn val="ctr"/>
        <c:lblOffset val="100"/>
        <c:noMultiLvlLbl val="0"/>
      </c:catAx>
      <c:valAx>
        <c:axId val="188028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802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Gestion de aula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v>Gestion de aula</c:v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278-4362-9F9C-B103430140E6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78-4362-9F9C-B103430140E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278-4362-9F9C-B103430140E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78-4362-9F9C-B103430140E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278-4362-9F9C-B10343014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061184"/>
        <c:axId val="188062720"/>
        <c:axId val="0"/>
      </c:bar3DChart>
      <c:catAx>
        <c:axId val="18806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8062720"/>
        <c:crosses val="autoZero"/>
        <c:auto val="1"/>
        <c:lblAlgn val="ctr"/>
        <c:lblOffset val="100"/>
        <c:noMultiLvlLbl val="0"/>
      </c:catAx>
      <c:valAx>
        <c:axId val="1880627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806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GESTION DE AULA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3.2626427406199018E-2"/>
          <c:y val="0.2160324992623083"/>
          <c:w val="0.95214790647090808"/>
          <c:h val="0.52854170880943052"/>
        </c:manualLayout>
      </c:layout>
      <c:lineChart>
        <c:grouping val="standard"/>
        <c:varyColors val="0"/>
        <c:ser>
          <c:idx val="2"/>
          <c:order val="0"/>
          <c:tx>
            <c:v>AÑO 2015</c:v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</c:v>
              </c:pt>
              <c:pt idx="1">
                <c:v>0.75</c:v>
              </c:pt>
              <c:pt idx="2">
                <c:v>0.25</c:v>
              </c:pt>
              <c:pt idx="3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2FE-4F77-A38E-A2ACC68A1E88}"/>
            </c:ext>
          </c:extLst>
        </c:ser>
        <c:ser>
          <c:idx val="0"/>
          <c:order val="1"/>
          <c:tx>
            <c:v>AÑO 2016</c:v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0.25</c:v>
              </c:pt>
              <c:pt idx="1">
                <c:v>0.75</c:v>
              </c:pt>
              <c:pt idx="2">
                <c:v>0</c:v>
              </c:pt>
              <c:pt idx="3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2FE-4F77-A38E-A2ACC68A1E88}"/>
            </c:ext>
          </c:extLst>
        </c:ser>
        <c:ser>
          <c:idx val="1"/>
          <c:order val="2"/>
          <c:tx>
            <c:v>AÑO 2017</c:v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62FE-4F77-A38E-A2ACC68A1E88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dLbl>
              <c:idx val="0"/>
              <c:layout>
                <c:manualLayout>
                  <c:x val="-3.5116996998539943E-2"/>
                  <c:y val="-7.070742312695906E-2"/>
                </c:manualLayout>
              </c:layout>
              <c:spPr/>
              <c:txPr>
                <a:bodyPr/>
                <a:lstStyle/>
                <a:p>
                  <a:pPr>
                    <a:defRPr sz="16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FE-4F77-A38E-A2ACC68A1E88}"/>
                </c:ext>
              </c:extLst>
            </c:dLbl>
            <c:dLbl>
              <c:idx val="1"/>
              <c:layout>
                <c:manualLayout>
                  <c:x val="-3.2941901838126675E-2"/>
                  <c:y val="-6.127944503315437E-2"/>
                </c:manualLayout>
              </c:layout>
              <c:spPr/>
              <c:txPr>
                <a:bodyPr/>
                <a:lstStyle/>
                <a:p>
                  <a:pPr>
                    <a:defRPr sz="16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FE-4F77-A38E-A2ACC68A1E88}"/>
                </c:ext>
              </c:extLst>
            </c:dLbl>
            <c:dLbl>
              <c:idx val="2"/>
              <c:layout>
                <c:manualLayout>
                  <c:x val="-3.2941901838126675E-2"/>
                  <c:y val="-7.0707051961331965E-2"/>
                </c:manualLayout>
              </c:layout>
              <c:spPr/>
              <c:txPr>
                <a:bodyPr/>
                <a:lstStyle/>
                <a:p>
                  <a:pPr>
                    <a:defRPr sz="16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FE-4F77-A38E-A2ACC68A1E88}"/>
                </c:ext>
              </c:extLst>
            </c:dLbl>
            <c:dLbl>
              <c:idx val="3"/>
              <c:layout>
                <c:manualLayout>
                  <c:x val="-3.9467187319366485E-2"/>
                  <c:y val="-6.127944503315437E-2"/>
                </c:manualLayout>
              </c:layout>
              <c:spPr/>
              <c:txPr>
                <a:bodyPr/>
                <a:lstStyle/>
                <a:p>
                  <a:pPr>
                    <a:defRPr sz="16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FE-4F77-A38E-A2ACC68A1E8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62FE-4F77-A38E-A2ACC68A1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214656"/>
        <c:axId val="188093568"/>
      </c:lineChart>
      <c:catAx>
        <c:axId val="18821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8093568"/>
        <c:crosses val="autoZero"/>
        <c:auto val="1"/>
        <c:lblAlgn val="ctr"/>
        <c:lblOffset val="100"/>
        <c:noMultiLvlLbl val="0"/>
      </c:catAx>
      <c:valAx>
        <c:axId val="1880935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8214656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Gestión Estrategica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Directiva!$B$5</c:f>
              <c:strCache>
                <c:ptCount val="1"/>
                <c:pt idx="0">
                  <c:v>Gestión Estratégica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319-4B76-912C-DC1257CE12BC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19-4B76-912C-DC1257CE12B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319-4B76-912C-DC1257CE12B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19-4B76-912C-DC1257CE12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Directiva!$M$5:$P$5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319-4B76-912C-DC1257CE1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586048"/>
        <c:axId val="185587584"/>
        <c:axId val="0"/>
      </c:bar3DChart>
      <c:catAx>
        <c:axId val="18558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5587584"/>
        <c:crosses val="autoZero"/>
        <c:auto val="1"/>
        <c:lblAlgn val="ctr"/>
        <c:lblOffset val="100"/>
        <c:noMultiLvlLbl val="0"/>
      </c:catAx>
      <c:valAx>
        <c:axId val="1855875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5586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2018. Gestion de aula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322-40EE-9EED-6B188D34DB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22-40EE-9EED-6B188D34DB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322-40EE-9EED-6B188D34D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141568"/>
        <c:axId val="188143104"/>
        <c:axId val="0"/>
      </c:bar3DChart>
      <c:catAx>
        <c:axId val="1881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8143104"/>
        <c:crosses val="autoZero"/>
        <c:auto val="1"/>
        <c:lblAlgn val="ctr"/>
        <c:lblOffset val="100"/>
        <c:noMultiLvlLbl val="0"/>
      </c:catAx>
      <c:valAx>
        <c:axId val="188143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814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Apoyo a la gestión académica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Admon!$B$4</c:f>
              <c:strCache>
                <c:ptCount val="1"/>
                <c:pt idx="0">
                  <c:v>Apoyo a la gestion académica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210-43E9-9027-FEE7A30BE656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10-43E9-9027-FEE7A30BE65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210-43E9-9027-FEE7A30BE65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10-43E9-9027-FEE7A30BE6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Admon!$C$4:$F$4</c:f>
              <c:numCache>
                <c:formatCode>0%</c:formatCode>
                <c:ptCount val="4"/>
                <c:pt idx="0">
                  <c:v>0</c:v>
                </c:pt>
                <c:pt idx="1">
                  <c:v>0.66666666666666663</c:v>
                </c:pt>
                <c:pt idx="2">
                  <c:v>0.33333333333333331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210-43E9-9027-FEE7A30BE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207296"/>
        <c:axId val="178995968"/>
        <c:axId val="0"/>
      </c:bar3DChart>
      <c:catAx>
        <c:axId val="6520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78995968"/>
        <c:crosses val="autoZero"/>
        <c:auto val="1"/>
        <c:lblAlgn val="ctr"/>
        <c:lblOffset val="100"/>
        <c:noMultiLvlLbl val="0"/>
      </c:catAx>
      <c:valAx>
        <c:axId val="1789959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6520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2012Apoyo a la gestión académica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Admon!$B$4</c:f>
              <c:strCache>
                <c:ptCount val="1"/>
                <c:pt idx="0">
                  <c:v>Apoyo a la gestion académica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83B-466A-971B-1494855EBE6B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3B-466A-971B-1494855EBE6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83B-466A-971B-1494855EBE6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3B-466A-971B-1494855EBE6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Admon!$H$4:$K$4</c:f>
              <c:numCache>
                <c:formatCode>0%</c:formatCode>
                <c:ptCount val="4"/>
                <c:pt idx="0">
                  <c:v>0.33333333333333331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83B-466A-971B-1494855EB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213184"/>
        <c:axId val="65214720"/>
        <c:axId val="0"/>
      </c:bar3DChart>
      <c:catAx>
        <c:axId val="652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65214720"/>
        <c:crosses val="autoZero"/>
        <c:auto val="1"/>
        <c:lblAlgn val="ctr"/>
        <c:lblOffset val="100"/>
        <c:noMultiLvlLbl val="0"/>
      </c:catAx>
      <c:valAx>
        <c:axId val="652147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6521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2013. Apoyo a la gestión académica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Admon!$B$4</c:f>
              <c:strCache>
                <c:ptCount val="1"/>
                <c:pt idx="0">
                  <c:v>Apoyo a la gestion académica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E54-43F9-BDFD-7B70F2ACEF55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54-43F9-BDFD-7B70F2ACE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E54-43F9-BDFD-7B70F2ACE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54-43F9-BDFD-7B70F2ACEF5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Directiva!$M$4:$P$4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E54-43F9-BDFD-7B70F2ACE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263872"/>
        <c:axId val="65269760"/>
        <c:axId val="0"/>
      </c:bar3DChart>
      <c:catAx>
        <c:axId val="6526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65269760"/>
        <c:crosses val="autoZero"/>
        <c:auto val="1"/>
        <c:lblAlgn val="ctr"/>
        <c:lblOffset val="100"/>
        <c:noMultiLvlLbl val="0"/>
      </c:catAx>
      <c:valAx>
        <c:axId val="652697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65263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Administración de la planta fisica y de los recursos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Admon!$B$5</c:f>
              <c:strCache>
                <c:ptCount val="1"/>
                <c:pt idx="0">
                  <c:v>Administración de la planta fisica y de los recursos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9D7-4FCB-9291-9492E072A323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D7-4FCB-9291-9492E072A32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9D7-4FCB-9291-9492E072A32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D7-4FCB-9291-9492E072A32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Admon!$C$5:$F$5</c:f>
              <c:numCache>
                <c:formatCode>0%</c:formatCode>
                <c:ptCount val="4"/>
                <c:pt idx="0">
                  <c:v>0.42857142857142855</c:v>
                </c:pt>
                <c:pt idx="1">
                  <c:v>0.5714285714285714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9D7-4FCB-9291-9492E072A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727872"/>
        <c:axId val="187729408"/>
        <c:axId val="0"/>
      </c:bar3DChart>
      <c:catAx>
        <c:axId val="18772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7729408"/>
        <c:crosses val="autoZero"/>
        <c:auto val="1"/>
        <c:lblAlgn val="ctr"/>
        <c:lblOffset val="100"/>
        <c:noMultiLvlLbl val="0"/>
      </c:catAx>
      <c:valAx>
        <c:axId val="18772940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772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2012. Administración de la planta fisica y de los recursos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Admon!$B$5</c:f>
              <c:strCache>
                <c:ptCount val="1"/>
                <c:pt idx="0">
                  <c:v>Administración de la planta fisica y de los recursos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5D4-4614-9DEA-F517C86EFD11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D4-4614-9DEA-F517C86EFD1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5D4-4614-9DEA-F517C86EFD1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D4-4614-9DEA-F517C86EFD1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Admon!$H$5:$K$5</c:f>
              <c:numCache>
                <c:formatCode>0%</c:formatCode>
                <c:ptCount val="4"/>
                <c:pt idx="0">
                  <c:v>0.7142857142857143</c:v>
                </c:pt>
                <c:pt idx="1">
                  <c:v>0.2857142857142857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5D4-4614-9DEA-F517C86EF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552704"/>
        <c:axId val="188554240"/>
        <c:axId val="0"/>
      </c:bar3DChart>
      <c:catAx>
        <c:axId val="18855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8554240"/>
        <c:crosses val="autoZero"/>
        <c:auto val="1"/>
        <c:lblAlgn val="ctr"/>
        <c:lblOffset val="100"/>
        <c:noMultiLvlLbl val="0"/>
      </c:catAx>
      <c:valAx>
        <c:axId val="1885542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855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2013. Administración de la planta fisica y de los recursos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Admon!$B$5</c:f>
              <c:strCache>
                <c:ptCount val="1"/>
                <c:pt idx="0">
                  <c:v>Administración de la planta fisica y de los recursos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B43-4FEF-81E6-B81415337471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43-4FEF-81E6-B8141533747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B43-4FEF-81E6-B8141533747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43-4FEF-81E6-B8141533747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Admon!$M$5:$P$5</c:f>
              <c:numCache>
                <c:formatCode>0%</c:formatCode>
                <c:ptCount val="4"/>
                <c:pt idx="0">
                  <c:v>0.5714285714285714</c:v>
                </c:pt>
                <c:pt idx="1">
                  <c:v>0.42857142857142855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B43-4FEF-81E6-B81415337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599296"/>
        <c:axId val="188605184"/>
        <c:axId val="0"/>
      </c:bar3DChart>
      <c:catAx>
        <c:axId val="18859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8605184"/>
        <c:crosses val="autoZero"/>
        <c:auto val="1"/>
        <c:lblAlgn val="ctr"/>
        <c:lblOffset val="100"/>
        <c:noMultiLvlLbl val="0"/>
      </c:catAx>
      <c:valAx>
        <c:axId val="1886051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859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Administración de servicios complementarios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Admon!$B$6</c:f>
              <c:strCache>
                <c:ptCount val="1"/>
                <c:pt idx="0">
                  <c:v>Administración de servicios complementarios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4EA-48AF-941B-B20980DB4D01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A-48AF-941B-B20980DB4D0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4EA-48AF-941B-B20980DB4D0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A-48AF-941B-B20980DB4D0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Admon!$C$6:$F$6</c:f>
              <c:numCache>
                <c:formatCode>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4EA-48AF-941B-B20980DB4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707584"/>
        <c:axId val="188709120"/>
        <c:axId val="0"/>
      </c:bar3DChart>
      <c:catAx>
        <c:axId val="18870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8709120"/>
        <c:crosses val="autoZero"/>
        <c:auto val="1"/>
        <c:lblAlgn val="ctr"/>
        <c:lblOffset val="100"/>
        <c:noMultiLvlLbl val="0"/>
      </c:catAx>
      <c:valAx>
        <c:axId val="1887091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870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2. Administración de servicios complementarios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Admon!$B$6</c:f>
              <c:strCache>
                <c:ptCount val="1"/>
                <c:pt idx="0">
                  <c:v>Administración de servicios complementarios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A093-4A00-B449-1C78DF7032F8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93-4A00-B449-1C78DF7032F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093-4A00-B449-1C78DF7032F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93-4A00-B449-1C78DF7032F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Admon!$H$6:$K$6</c:f>
              <c:numCache>
                <c:formatCode>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093-4A00-B449-1C78DF703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0327040"/>
        <c:axId val="190345216"/>
        <c:axId val="0"/>
      </c:bar3DChart>
      <c:catAx>
        <c:axId val="19032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0345216"/>
        <c:crosses val="autoZero"/>
        <c:auto val="1"/>
        <c:lblAlgn val="ctr"/>
        <c:lblOffset val="100"/>
        <c:noMultiLvlLbl val="0"/>
      </c:catAx>
      <c:valAx>
        <c:axId val="1903452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032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3. Administración de servicios complementarios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Admon!$B$6</c:f>
              <c:strCache>
                <c:ptCount val="1"/>
                <c:pt idx="0">
                  <c:v>Administración de servicios complementarios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94A-4DF0-957C-A1EE0B046DE6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94A-4DF0-957C-A1EE0B046DE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94A-4DF0-957C-A1EE0B046DE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94A-4DF0-957C-A1EE0B046DE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Admon!$M$6:$P$6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94A-4DF0-957C-A1EE0B046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0377984"/>
        <c:axId val="190379520"/>
        <c:axId val="0"/>
      </c:bar3DChart>
      <c:catAx>
        <c:axId val="19037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0379520"/>
        <c:crosses val="autoZero"/>
        <c:auto val="1"/>
        <c:lblAlgn val="ctr"/>
        <c:lblOffset val="100"/>
        <c:noMultiLvlLbl val="0"/>
      </c:catAx>
      <c:valAx>
        <c:axId val="1903795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0377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Gobierno Escolar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Directiva!$B$6</c:f>
              <c:strCache>
                <c:ptCount val="1"/>
                <c:pt idx="0">
                  <c:v>Gobierno Escolar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B76-4038-BAE3-A241C784CFB0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B76-4038-BAE3-A241C784CFB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B76-4038-BAE3-A241C784CFB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B76-4038-BAE3-A241C784CFB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Directiva!$C$6:$F$6</c:f>
              <c:numCache>
                <c:formatCode>0%</c:formatCode>
                <c:ptCount val="4"/>
                <c:pt idx="0">
                  <c:v>0.125</c:v>
                </c:pt>
                <c:pt idx="1">
                  <c:v>0.625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B76-4038-BAE3-A241C784C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366016"/>
        <c:axId val="185367552"/>
        <c:axId val="0"/>
      </c:bar3DChart>
      <c:catAx>
        <c:axId val="18536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5367552"/>
        <c:crosses val="autoZero"/>
        <c:auto val="1"/>
        <c:lblAlgn val="ctr"/>
        <c:lblOffset val="100"/>
        <c:noMultiLvlLbl val="0"/>
      </c:catAx>
      <c:valAx>
        <c:axId val="1853675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5366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APOYO A LA GESTION ACADEMICA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Admon!$C$2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Admon!$C$4:$F$4</c:f>
              <c:numCache>
                <c:formatCode>0%</c:formatCode>
                <c:ptCount val="4"/>
                <c:pt idx="0">
                  <c:v>0</c:v>
                </c:pt>
                <c:pt idx="1">
                  <c:v>0.66666666666666663</c:v>
                </c:pt>
                <c:pt idx="2">
                  <c:v>0.33333333333333331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811-44E5-BD7D-EE9F76FBA90F}"/>
            </c:ext>
          </c:extLst>
        </c:ser>
        <c:ser>
          <c:idx val="0"/>
          <c:order val="1"/>
          <c:tx>
            <c:strRef>
              <c:f>Admon!$H$2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Admon!$H$4:$K$4</c:f>
              <c:numCache>
                <c:formatCode>0%</c:formatCode>
                <c:ptCount val="4"/>
                <c:pt idx="0">
                  <c:v>0.33333333333333331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811-44E5-BD7D-EE9F76FBA90F}"/>
            </c:ext>
          </c:extLst>
        </c:ser>
        <c:ser>
          <c:idx val="1"/>
          <c:order val="2"/>
          <c:tx>
            <c:strRef>
              <c:f>Admon!$M$2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Admon!$M$4:$P$4</c:f>
              <c:numCache>
                <c:formatCode>0%</c:formatCode>
                <c:ptCount val="4"/>
                <c:pt idx="0">
                  <c:v>0</c:v>
                </c:pt>
                <c:pt idx="1">
                  <c:v>0.66666666666666663</c:v>
                </c:pt>
                <c:pt idx="2">
                  <c:v>0.33333333333333331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B811-44E5-BD7D-EE9F76FBA90F}"/>
            </c:ext>
          </c:extLst>
        </c:ser>
        <c:ser>
          <c:idx val="3"/>
          <c:order val="3"/>
          <c:tx>
            <c:v>AÑO 4</c:v>
          </c:tx>
          <c:marker>
            <c:symbol val="none"/>
          </c:marker>
          <c:dLbls>
            <c:dLbl>
              <c:idx val="0"/>
              <c:layout>
                <c:manualLayout>
                  <c:x val="-2.8591711517300143E-2"/>
                  <c:y val="-8.9562299060134049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11-44E5-BD7D-EE9F76FBA90F}"/>
                </c:ext>
              </c:extLst>
            </c:dLbl>
            <c:dLbl>
              <c:idx val="1"/>
              <c:layout>
                <c:manualLayout>
                  <c:x val="-3.8455682436106538E-2"/>
                  <c:y val="-5.6565662564295169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11-44E5-BD7D-EE9F76FBA90F}"/>
                </c:ext>
              </c:extLst>
            </c:dLbl>
            <c:dLbl>
              <c:idx val="3"/>
              <c:layout>
                <c:manualLayout>
                  <c:x val="-2.4241521196473607E-2"/>
                  <c:y val="-6.1279467777986457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11-44E5-BD7D-EE9F76FBA90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Admon!$R$4:$U$4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B811-44E5-BD7D-EE9F76FBA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469248"/>
        <c:axId val="190470784"/>
      </c:lineChart>
      <c:catAx>
        <c:axId val="19046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0470784"/>
        <c:crosses val="autoZero"/>
        <c:auto val="1"/>
        <c:lblAlgn val="ctr"/>
        <c:lblOffset val="100"/>
        <c:noMultiLvlLbl val="0"/>
      </c:catAx>
      <c:valAx>
        <c:axId val="1904707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0469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ADMINISTRACIÓN DE LA PLANTA FISICA Y DE LOS RECURSOS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Admon!$C$2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layout>
                <c:manualLayout>
                  <c:x val="-7.3888888888888893E-2"/>
                  <c:y val="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38-4EB5-B207-693130ED2B1A}"/>
                </c:ext>
              </c:extLst>
            </c:dLbl>
            <c:dLbl>
              <c:idx val="1"/>
              <c:layout>
                <c:manualLayout>
                  <c:x val="-5.444444444444449E-2"/>
                  <c:y val="-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38-4EB5-B207-693130ED2B1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Admon!$C$5:$F$5</c:f>
              <c:numCache>
                <c:formatCode>0%</c:formatCode>
                <c:ptCount val="4"/>
                <c:pt idx="0">
                  <c:v>0.42857142857142855</c:v>
                </c:pt>
                <c:pt idx="1">
                  <c:v>0.5714285714285714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38-4EB5-B207-693130ED2B1A}"/>
            </c:ext>
          </c:extLst>
        </c:ser>
        <c:ser>
          <c:idx val="0"/>
          <c:order val="1"/>
          <c:tx>
            <c:strRef>
              <c:f>Admon!$H$2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layout>
                <c:manualLayout>
                  <c:x val="-6.7583333333333398E-2"/>
                  <c:y val="-7.3927388896993934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38-4EB5-B207-693130ED2B1A}"/>
                </c:ext>
              </c:extLst>
            </c:dLbl>
            <c:dLbl>
              <c:idx val="1"/>
              <c:layout>
                <c:manualLayout>
                  <c:x val="-7.3138888888888892E-2"/>
                  <c:y val="-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38-4EB5-B207-693130ED2B1A}"/>
                </c:ext>
              </c:extLst>
            </c:dLbl>
            <c:dLbl>
              <c:idx val="2"/>
              <c:layout>
                <c:manualLayout>
                  <c:x val="-6.2027777777777779E-2"/>
                  <c:y val="-6.9306927090931891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38-4EB5-B207-693130ED2B1A}"/>
                </c:ext>
              </c:extLst>
            </c:dLbl>
            <c:dLbl>
              <c:idx val="3"/>
              <c:layout>
                <c:manualLayout>
                  <c:x val="-3.9759210547729226E-2"/>
                  <c:y val="-0.12727274076966419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38-4EB5-B207-693130ED2B1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Admon!$H$5:$K$5</c:f>
              <c:numCache>
                <c:formatCode>0%</c:formatCode>
                <c:ptCount val="4"/>
                <c:pt idx="0">
                  <c:v>0.7142857142857143</c:v>
                </c:pt>
                <c:pt idx="1">
                  <c:v>0.2857142857142857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738-4EB5-B207-693130ED2B1A}"/>
            </c:ext>
          </c:extLst>
        </c:ser>
        <c:ser>
          <c:idx val="1"/>
          <c:order val="2"/>
          <c:tx>
            <c:strRef>
              <c:f>Directiva!$M$2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layout>
                <c:manualLayout>
                  <c:x val="-6.5866433460414806E-2"/>
                  <c:y val="4.7138052136912684E-3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38-4EB5-B207-693130ED2B1A}"/>
                </c:ext>
              </c:extLst>
            </c:dLbl>
            <c:dLbl>
              <c:idx val="1"/>
              <c:layout>
                <c:manualLayout>
                  <c:x val="-7.8694444444444483E-2"/>
                  <c:y val="-6.4686465284869668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38-4EB5-B207-693130ED2B1A}"/>
                </c:ext>
              </c:extLst>
            </c:dLbl>
            <c:dLbl>
              <c:idx val="2"/>
              <c:layout>
                <c:manualLayout>
                  <c:x val="-6.4805555555555561E-2"/>
                  <c:y val="-4.620461806062118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38-4EB5-B207-693130ED2B1A}"/>
                </c:ext>
              </c:extLst>
            </c:dLbl>
            <c:dLbl>
              <c:idx val="3"/>
              <c:layout>
                <c:manualLayout>
                  <c:x val="-3.9759210547729226E-2"/>
                  <c:y val="-7.0707078205368992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38-4EB5-B207-693130ED2B1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Directiva!$M$5:$P$5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6738-4EB5-B207-693130ED2B1A}"/>
            </c:ext>
          </c:extLst>
        </c:ser>
        <c:ser>
          <c:idx val="3"/>
          <c:order val="3"/>
          <c:tx>
            <c:v>AÑO 4</c:v>
          </c:tx>
          <c:marker>
            <c:symbol val="none"/>
          </c:marker>
          <c:dLbls>
            <c:dLbl>
              <c:idx val="0"/>
              <c:layout>
                <c:manualLayout>
                  <c:x val="-4.4219684611201737E-2"/>
                  <c:y val="-4.6113302198987252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38-4EB5-B207-693130ED2B1A}"/>
                </c:ext>
              </c:extLst>
            </c:dLbl>
            <c:dLbl>
              <c:idx val="1"/>
              <c:layout>
                <c:manualLayout>
                  <c:x val="-4.6394779771615005E-2"/>
                  <c:y val="-5.9947292858683422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38-4EB5-B207-693130ED2B1A}"/>
                </c:ext>
              </c:extLst>
            </c:dLbl>
            <c:dLbl>
              <c:idx val="2"/>
              <c:layout>
                <c:manualLayout>
                  <c:x val="-4.4219684611201737E-2"/>
                  <c:y val="-7.3781283518379606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38-4EB5-B207-693130ED2B1A}"/>
                </c:ext>
              </c:extLst>
            </c:dLbl>
            <c:dLbl>
              <c:idx val="3"/>
              <c:layout>
                <c:manualLayout>
                  <c:x val="-4.2044589450788469E-2"/>
                  <c:y val="-4.6113302198987252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38-4EB5-B207-693130ED2B1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Admon!$R$5:$U$5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6738-4EB5-B207-693130ED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72544"/>
        <c:axId val="190198912"/>
      </c:lineChart>
      <c:catAx>
        <c:axId val="19017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0198912"/>
        <c:crosses val="autoZero"/>
        <c:auto val="1"/>
        <c:lblAlgn val="ctr"/>
        <c:lblOffset val="100"/>
        <c:noMultiLvlLbl val="0"/>
      </c:catAx>
      <c:valAx>
        <c:axId val="1901989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01725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ADMINISTRACION DE SERVICIOS COMPLEMENTARIOS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Admon!$C$2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Admon!$C$6:$F$6</c:f>
              <c:numCache>
                <c:formatCode>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B5B-48D9-9853-62C41C400627}"/>
            </c:ext>
          </c:extLst>
        </c:ser>
        <c:ser>
          <c:idx val="0"/>
          <c:order val="1"/>
          <c:tx>
            <c:strRef>
              <c:f>Admon!$H$2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Admon!$H$6:$K$6</c:f>
              <c:numCache>
                <c:formatCode>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B5B-48D9-9853-62C41C400627}"/>
            </c:ext>
          </c:extLst>
        </c:ser>
        <c:ser>
          <c:idx val="1"/>
          <c:order val="2"/>
          <c:tx>
            <c:strRef>
              <c:f>Admon!$M$2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Admon!$M$6:$P$6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BB5B-48D9-9853-62C41C400627}"/>
            </c:ext>
          </c:extLst>
        </c:ser>
        <c:ser>
          <c:idx val="3"/>
          <c:order val="3"/>
          <c:tx>
            <c:v>AÑO 4</c:v>
          </c:tx>
          <c:marker>
            <c:symbol val="none"/>
          </c:marker>
          <c:dLbls>
            <c:dLbl>
              <c:idx val="0"/>
              <c:layout>
                <c:manualLayout>
                  <c:x val="-4.8569874932028273E-2"/>
                  <c:y val="-6.1279467777986457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5B-48D9-9853-62C41C400627}"/>
                </c:ext>
              </c:extLst>
            </c:dLbl>
            <c:dLbl>
              <c:idx val="1"/>
              <c:layout>
                <c:manualLayout>
                  <c:x val="-3.5519303969548666E-2"/>
                  <c:y val="-5.1851857350603964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5B-48D9-9853-62C41C40062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Admon!$R$6:$U$6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BB5B-48D9-9853-62C41C400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84160"/>
        <c:axId val="190285696"/>
      </c:lineChart>
      <c:catAx>
        <c:axId val="19028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0285696"/>
        <c:crosses val="autoZero"/>
        <c:auto val="1"/>
        <c:lblAlgn val="ctr"/>
        <c:lblOffset val="100"/>
        <c:noMultiLvlLbl val="0"/>
      </c:catAx>
      <c:valAx>
        <c:axId val="1902856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02841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Talento Humano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Admon!$B$7</c:f>
              <c:strCache>
                <c:ptCount val="1"/>
                <c:pt idx="0">
                  <c:v>Talento Humano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11D-4EAD-A7A1-C0DF3F64527E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1D-4EAD-A7A1-C0DF3F64527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11D-4EAD-A7A1-C0DF3F64527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1D-4EAD-A7A1-C0DF3F6452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Admon!$C$7:$F$7</c:f>
              <c:numCache>
                <c:formatCode>0%</c:formatCode>
                <c:ptCount val="4"/>
                <c:pt idx="0">
                  <c:v>0.7</c:v>
                </c:pt>
                <c:pt idx="1">
                  <c:v>0.1</c:v>
                </c:pt>
                <c:pt idx="2">
                  <c:v>0.2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11D-4EAD-A7A1-C0DF3F645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0781696"/>
        <c:axId val="190791680"/>
        <c:axId val="0"/>
      </c:bar3DChart>
      <c:catAx>
        <c:axId val="19078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0791680"/>
        <c:crosses val="autoZero"/>
        <c:auto val="1"/>
        <c:lblAlgn val="ctr"/>
        <c:lblOffset val="100"/>
        <c:noMultiLvlLbl val="0"/>
      </c:catAx>
      <c:valAx>
        <c:axId val="1907916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0781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2. Talento Humano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Admon!$B$7</c:f>
              <c:strCache>
                <c:ptCount val="1"/>
                <c:pt idx="0">
                  <c:v>Talento Humano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7BD-42BC-8CF6-4CC1890F29C7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BD-42BC-8CF6-4CC1890F29C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7BD-42BC-8CF6-4CC1890F29C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BD-42BC-8CF6-4CC1890F29C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Admon!$H$7:$K$7</c:f>
              <c:numCache>
                <c:formatCode>0%</c:formatCode>
                <c:ptCount val="4"/>
                <c:pt idx="0">
                  <c:v>0.1</c:v>
                </c:pt>
                <c:pt idx="1">
                  <c:v>0.9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7BD-42BC-8CF6-4CC1890F2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0832640"/>
        <c:axId val="190834176"/>
        <c:axId val="0"/>
      </c:bar3DChart>
      <c:catAx>
        <c:axId val="19083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0834176"/>
        <c:crosses val="autoZero"/>
        <c:auto val="1"/>
        <c:lblAlgn val="ctr"/>
        <c:lblOffset val="100"/>
        <c:noMultiLvlLbl val="0"/>
      </c:catAx>
      <c:valAx>
        <c:axId val="1908341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0832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3. Talento Humano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Admon!$B$7</c:f>
              <c:strCache>
                <c:ptCount val="1"/>
                <c:pt idx="0">
                  <c:v>Talento Humano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C9B-43A8-8C62-D26786E956B0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9B-43A8-8C62-D26786E956B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C9B-43A8-8C62-D26786E956B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9B-43A8-8C62-D26786E956B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Admon!$H$7:$K$7</c:f>
              <c:numCache>
                <c:formatCode>0%</c:formatCode>
                <c:ptCount val="4"/>
                <c:pt idx="0">
                  <c:v>0.1</c:v>
                </c:pt>
                <c:pt idx="1">
                  <c:v>0.9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C9B-43A8-8C62-D26786E95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0862848"/>
        <c:axId val="190864384"/>
        <c:axId val="0"/>
      </c:bar3DChart>
      <c:catAx>
        <c:axId val="19086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0864384"/>
        <c:crosses val="autoZero"/>
        <c:auto val="1"/>
        <c:lblAlgn val="ctr"/>
        <c:lblOffset val="100"/>
        <c:noMultiLvlLbl val="0"/>
      </c:catAx>
      <c:valAx>
        <c:axId val="190864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086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TALENTO HUMANO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Admon!$C$2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Admon!$I$5</c:f>
              <c:numCache>
                <c:formatCode>0%</c:formatCode>
                <c:ptCount val="1"/>
                <c:pt idx="0">
                  <c:v>0.2857142857142857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A21-4894-A579-D8184DA2C5B3}"/>
            </c:ext>
          </c:extLst>
        </c:ser>
        <c:ser>
          <c:idx val="0"/>
          <c:order val="1"/>
          <c:tx>
            <c:strRef>
              <c:f>Admon!$H$2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Admon!$H$7:$K$7</c:f>
              <c:numCache>
                <c:formatCode>0%</c:formatCode>
                <c:ptCount val="4"/>
                <c:pt idx="0">
                  <c:v>0.1</c:v>
                </c:pt>
                <c:pt idx="1">
                  <c:v>0.9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A21-4894-A579-D8184DA2C5B3}"/>
            </c:ext>
          </c:extLst>
        </c:ser>
        <c:ser>
          <c:idx val="1"/>
          <c:order val="2"/>
          <c:tx>
            <c:strRef>
              <c:f>Admon!$M$2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Admon!$M$7:$P$7</c:f>
              <c:numCache>
                <c:formatCode>0%</c:formatCode>
                <c:ptCount val="4"/>
                <c:pt idx="0">
                  <c:v>0.2</c:v>
                </c:pt>
                <c:pt idx="1">
                  <c:v>0.6</c:v>
                </c:pt>
                <c:pt idx="2">
                  <c:v>0.2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EA21-4894-A579-D8184DA2C5B3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dLbl>
              <c:idx val="0"/>
              <c:layout>
                <c:manualLayout>
                  <c:x val="-4.4219684611201737E-2"/>
                  <c:y val="-7.5306758299772028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21-4894-A579-D8184DA2C5B3}"/>
                </c:ext>
              </c:extLst>
            </c:dLbl>
            <c:dLbl>
              <c:idx val="1"/>
              <c:layout>
                <c:manualLayout>
                  <c:x val="-9.4181620445894509E-3"/>
                  <c:y val="-6.118674111856476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21-4894-A579-D8184DA2C5B3}"/>
                </c:ext>
              </c:extLst>
            </c:dLbl>
            <c:dLbl>
              <c:idx val="2"/>
              <c:layout>
                <c:manualLayout>
                  <c:x val="-4.1925044850633475E-2"/>
                  <c:y val="-9.4133447874715045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21-4894-A579-D8184DA2C5B3}"/>
                </c:ext>
              </c:extLst>
            </c:dLbl>
            <c:dLbl>
              <c:idx val="3"/>
              <c:layout>
                <c:manualLayout>
                  <c:x val="-3.3344208809135398E-2"/>
                  <c:y val="-8.9426775480979284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21-4894-A579-D8184DA2C5B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Admon!$R$7:$U$7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EA21-4894-A579-D8184DA2C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028608"/>
        <c:axId val="190522496"/>
      </c:lineChart>
      <c:catAx>
        <c:axId val="19102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0522496"/>
        <c:crosses val="autoZero"/>
        <c:auto val="1"/>
        <c:lblAlgn val="ctr"/>
        <c:lblOffset val="100"/>
        <c:noMultiLvlLbl val="0"/>
      </c:catAx>
      <c:valAx>
        <c:axId val="1905224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10286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Año </a:t>
            </a:r>
            <a:r>
              <a:rPr lang="es-ES" sz="1800" b="1" i="0" u="none" strike="noStrike" baseline="0">
                <a:effectLst/>
              </a:rPr>
              <a:t>2015</a:t>
            </a:r>
            <a:r>
              <a:rPr lang="es-ES"/>
              <a:t>.Apoyo financiero y contable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Admon!$B$8</c:f>
              <c:strCache>
                <c:ptCount val="1"/>
                <c:pt idx="0">
                  <c:v>Apoyo Financiero y Contable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E131-40D8-9ABD-318FF9A278C8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131-40D8-9ABD-318FF9A278C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131-40D8-9ABD-318FF9A278C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131-40D8-9ABD-318FF9A278C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Admon!$C$8:$F$8</c:f>
              <c:numCache>
                <c:formatCode>0%</c:formatCode>
                <c:ptCount val="4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131-40D8-9ABD-318FF9A27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0551552"/>
        <c:axId val="190553088"/>
        <c:axId val="0"/>
      </c:bar3DChart>
      <c:catAx>
        <c:axId val="1905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0553088"/>
        <c:crosses val="autoZero"/>
        <c:auto val="1"/>
        <c:lblAlgn val="ctr"/>
        <c:lblOffset val="100"/>
        <c:noMultiLvlLbl val="0"/>
      </c:catAx>
      <c:valAx>
        <c:axId val="1905530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0551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2. Apoyo financiero y contable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Admon!$B$8</c:f>
              <c:strCache>
                <c:ptCount val="1"/>
                <c:pt idx="0">
                  <c:v>Apoyo Financiero y Contable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C01-46BB-A102-2C9F7A6E65B7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C01-46BB-A102-2C9F7A6E65B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C01-46BB-A102-2C9F7A6E65B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C01-46BB-A102-2C9F7A6E65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Admon!$H$8:$K$8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C01-46BB-A102-2C9F7A6E6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0585856"/>
        <c:axId val="190591744"/>
        <c:axId val="0"/>
      </c:bar3DChart>
      <c:catAx>
        <c:axId val="19058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0591744"/>
        <c:crosses val="autoZero"/>
        <c:auto val="1"/>
        <c:lblAlgn val="ctr"/>
        <c:lblOffset val="100"/>
        <c:noMultiLvlLbl val="0"/>
      </c:catAx>
      <c:valAx>
        <c:axId val="1905917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058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3. Apoyo financiero y contable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Admon!$B$8</c:f>
              <c:strCache>
                <c:ptCount val="1"/>
                <c:pt idx="0">
                  <c:v>Apoyo Financiero y Contable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050B-4525-AFB6-409387C61235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0B-4525-AFB6-409387C6123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50B-4525-AFB6-409387C6123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0B-4525-AFB6-409387C612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Admon!$M$8:$P$8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50B-4525-AFB6-409387C61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0620416"/>
        <c:axId val="190621952"/>
        <c:axId val="0"/>
      </c:bar3DChart>
      <c:catAx>
        <c:axId val="1906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0621952"/>
        <c:crosses val="autoZero"/>
        <c:auto val="1"/>
        <c:lblAlgn val="ctr"/>
        <c:lblOffset val="100"/>
        <c:noMultiLvlLbl val="0"/>
      </c:catAx>
      <c:valAx>
        <c:axId val="1906219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062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2016. Gobierno Escolar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Directiva!$B$6</c:f>
              <c:strCache>
                <c:ptCount val="1"/>
                <c:pt idx="0">
                  <c:v>Gobierno Escolar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DDD-4447-AED6-83DA1B212B79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DDD-4447-AED6-83DA1B212B7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DDD-4447-AED6-83DA1B212B7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DDD-4447-AED6-83DA1B212B7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Directiva!$H$6:$K$6</c:f>
              <c:numCache>
                <c:formatCode>0%</c:formatCode>
                <c:ptCount val="4"/>
                <c:pt idx="0">
                  <c:v>0.375</c:v>
                </c:pt>
                <c:pt idx="1">
                  <c:v>0.375</c:v>
                </c:pt>
                <c:pt idx="2">
                  <c:v>0.375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DDD-4447-AED6-83DA1B212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396224"/>
        <c:axId val="185406208"/>
        <c:axId val="0"/>
      </c:bar3DChart>
      <c:catAx>
        <c:axId val="18539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5406208"/>
        <c:crosses val="autoZero"/>
        <c:auto val="1"/>
        <c:lblAlgn val="ctr"/>
        <c:lblOffset val="100"/>
        <c:noMultiLvlLbl val="0"/>
      </c:catAx>
      <c:valAx>
        <c:axId val="18540620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APOYO FINANCIERO Y CONTABLE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Admon!$C$2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Admon!$C$8:$F$8</c:f>
              <c:numCache>
                <c:formatCode>0%</c:formatCode>
                <c:ptCount val="4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8F9-48B4-9FB3-79306F751104}"/>
            </c:ext>
          </c:extLst>
        </c:ser>
        <c:ser>
          <c:idx val="0"/>
          <c:order val="1"/>
          <c:tx>
            <c:strRef>
              <c:f>Admon!$H$2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Admon!$H$8:$K$8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8F9-48B4-9FB3-79306F751104}"/>
            </c:ext>
          </c:extLst>
        </c:ser>
        <c:ser>
          <c:idx val="1"/>
          <c:order val="2"/>
          <c:tx>
            <c:strRef>
              <c:f>Admon!$M$2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Admon!$M$8:$P$8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48F9-48B4-9FB3-79306F751104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dLbl>
              <c:idx val="0"/>
              <c:layout>
                <c:manualLayout>
                  <c:x val="-5.9445350734094619E-2"/>
                  <c:y val="-6.1279467777986457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F9-48B4-9FB3-79306F751104}"/>
                </c:ext>
              </c:extLst>
            </c:dLbl>
            <c:dLbl>
              <c:idx val="1"/>
              <c:layout>
                <c:manualLayout>
                  <c:x val="-4.2044589450788469E-2"/>
                  <c:y val="-6.1279467777986457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F9-48B4-9FB3-79306F751104}"/>
                </c:ext>
              </c:extLst>
            </c:dLbl>
            <c:dLbl>
              <c:idx val="2"/>
              <c:layout>
                <c:manualLayout>
                  <c:x val="-5.2920065252854816E-2"/>
                  <c:y val="-5.656566256429519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F9-48B4-9FB3-79306F751104}"/>
                </c:ext>
              </c:extLst>
            </c:dLbl>
            <c:dLbl>
              <c:idx val="3"/>
              <c:layout>
                <c:manualLayout>
                  <c:x val="-5.0744970092441541E-2"/>
                  <c:y val="-6.1279467777986457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F9-48B4-9FB3-79306F75110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Admon!$R$8:$U$8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48F9-48B4-9FB3-79306F751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29216"/>
        <c:axId val="190743296"/>
      </c:lineChart>
      <c:catAx>
        <c:axId val="19072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0743296"/>
        <c:crosses val="autoZero"/>
        <c:auto val="1"/>
        <c:lblAlgn val="ctr"/>
        <c:lblOffset val="100"/>
        <c:noMultiLvlLbl val="0"/>
      </c:catAx>
      <c:valAx>
        <c:axId val="1907432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07292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2014. Apoyo a la gestión académica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ABB2-4A95-8E6C-4B25CE31D621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B2-4A95-8E6C-4B25CE31D62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BB2-4A95-8E6C-4B25CE31D62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B2-4A95-8E6C-4B25CE31D6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Admon!$R$4:$U$4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BB2-4A95-8E6C-4B25CE31D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1308928"/>
        <c:axId val="191310464"/>
        <c:axId val="0"/>
      </c:bar3DChart>
      <c:catAx>
        <c:axId val="19130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1310464"/>
        <c:crosses val="autoZero"/>
        <c:auto val="1"/>
        <c:lblAlgn val="ctr"/>
        <c:lblOffset val="100"/>
        <c:noMultiLvlLbl val="0"/>
      </c:catAx>
      <c:valAx>
        <c:axId val="1913104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130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2014. Administración de la planta fisica y de los recursos
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A6EF-4259-8808-C678FE27B988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6EF-4259-8808-C678FE27B98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6EF-4259-8808-C678FE27B98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6EF-4259-8808-C678FE27B9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Admon!$R$5:$U$5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6EF-4259-8808-C678FE27B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1339136"/>
        <c:axId val="191349120"/>
        <c:axId val="0"/>
      </c:bar3DChart>
      <c:catAx>
        <c:axId val="19133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1349120"/>
        <c:crosses val="autoZero"/>
        <c:auto val="1"/>
        <c:lblAlgn val="ctr"/>
        <c:lblOffset val="100"/>
        <c:noMultiLvlLbl val="0"/>
      </c:catAx>
      <c:valAx>
        <c:axId val="1913491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1339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2014. Administración de servicios complementarios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4E18-4655-9855-F738A02CFC1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18-4655-9855-F738A02CFC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Admon!$R$6:$U$6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18-4655-9855-F738A02CF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1134336"/>
        <c:axId val="191136128"/>
        <c:axId val="0"/>
      </c:bar3DChart>
      <c:catAx>
        <c:axId val="19113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91136128"/>
        <c:crosses val="autoZero"/>
        <c:auto val="1"/>
        <c:lblAlgn val="ctr"/>
        <c:lblOffset val="100"/>
        <c:noMultiLvlLbl val="0"/>
      </c:catAx>
      <c:valAx>
        <c:axId val="19113612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1134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2014. Talento Humano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A02-4ABD-AFD1-B325B3D63AC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A02-4ABD-AFD1-B325B3D63AC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Admon!$R$7:$U$7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A02-4ABD-AFD1-B325B3D63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1166720"/>
        <c:axId val="191176704"/>
        <c:axId val="0"/>
      </c:bar3DChart>
      <c:catAx>
        <c:axId val="19116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1176704"/>
        <c:crosses val="autoZero"/>
        <c:auto val="1"/>
        <c:lblAlgn val="ctr"/>
        <c:lblOffset val="100"/>
        <c:noMultiLvlLbl val="0"/>
      </c:catAx>
      <c:valAx>
        <c:axId val="1911767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116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2014. Apoyo financiero y contable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217-4170-A5AF-55A6B41F4A7E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17-4170-A5AF-55A6B41F4A7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217-4170-A5AF-55A6B41F4A7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217-4170-A5AF-55A6B41F4A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Admon!$R$8:$U$8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217-4170-A5AF-55A6B41F4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1221760"/>
        <c:axId val="191223296"/>
        <c:axId val="0"/>
      </c:bar3DChart>
      <c:catAx>
        <c:axId val="19122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1223296"/>
        <c:crosses val="autoZero"/>
        <c:auto val="1"/>
        <c:lblAlgn val="ctr"/>
        <c:lblOffset val="100"/>
        <c:noMultiLvlLbl val="0"/>
      </c:catAx>
      <c:valAx>
        <c:axId val="1912232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122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Accesibilidad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Comunidad!$B$4</c:f>
              <c:strCache>
                <c:ptCount val="1"/>
                <c:pt idx="0">
                  <c:v>Accesibilidad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7E3-4E84-A86A-6D25C633ADE0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E3-4E84-A86A-6D25C633AD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7E3-4E84-A86A-6D25C633AD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E3-4E84-A86A-6D25C633ADE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Comunidad!$C$4:$F$4</c:f>
              <c:numCache>
                <c:formatCode>0%</c:formatCode>
                <c:ptCount val="4"/>
                <c:pt idx="0">
                  <c:v>0.75</c:v>
                </c:pt>
                <c:pt idx="1">
                  <c:v>0.25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7E3-4E84-A86A-6D25C633A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324864"/>
        <c:axId val="188334848"/>
        <c:axId val="0"/>
      </c:bar3DChart>
      <c:catAx>
        <c:axId val="18832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8334848"/>
        <c:crosses val="autoZero"/>
        <c:auto val="1"/>
        <c:lblAlgn val="ctr"/>
        <c:lblOffset val="100"/>
        <c:noMultiLvlLbl val="0"/>
      </c:catAx>
      <c:valAx>
        <c:axId val="1883348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832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2016. Accesibilidad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Comunidad!$B$4</c:f>
              <c:strCache>
                <c:ptCount val="1"/>
                <c:pt idx="0">
                  <c:v>Accesibilidad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A93-468E-9AB2-69CA1C09D2B1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93-468E-9AB2-69CA1C09D2B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A93-468E-9AB2-69CA1C09D2B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93-468E-9AB2-69CA1C09D2B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Comunidad!$H$4:$K$4</c:f>
              <c:numCache>
                <c:formatCode>0%</c:formatCode>
                <c:ptCount val="4"/>
                <c:pt idx="0">
                  <c:v>0.75</c:v>
                </c:pt>
                <c:pt idx="1">
                  <c:v>0.25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A93-468E-9AB2-69CA1C09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236544"/>
        <c:axId val="188238080"/>
        <c:axId val="0"/>
      </c:bar3DChart>
      <c:catAx>
        <c:axId val="1882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8238080"/>
        <c:crosses val="autoZero"/>
        <c:auto val="1"/>
        <c:lblAlgn val="ctr"/>
        <c:lblOffset val="100"/>
        <c:noMultiLvlLbl val="0"/>
      </c:catAx>
      <c:valAx>
        <c:axId val="1882380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8236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Accesibilidad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Comunidad!$B$4</c:f>
              <c:strCache>
                <c:ptCount val="1"/>
                <c:pt idx="0">
                  <c:v>Accesibilidad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30D-42F2-8866-618CEAF2025C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0D-42F2-8866-618CEAF2025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30D-42F2-8866-618CEAF2025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0D-42F2-8866-618CEAF202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Comunidad!$M$4:$P$4</c:f>
              <c:numCache>
                <c:formatCode>0%</c:formatCode>
                <c:ptCount val="4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30D-42F2-8866-618CEAF20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262656"/>
        <c:axId val="188276736"/>
        <c:axId val="0"/>
      </c:bar3DChart>
      <c:catAx>
        <c:axId val="18826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8276736"/>
        <c:crosses val="autoZero"/>
        <c:auto val="1"/>
        <c:lblAlgn val="ctr"/>
        <c:lblOffset val="100"/>
        <c:noMultiLvlLbl val="0"/>
      </c:catAx>
      <c:valAx>
        <c:axId val="1882767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8262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Proyección a la comunidad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Comunidad!$B$5</c:f>
              <c:strCache>
                <c:ptCount val="1"/>
                <c:pt idx="0">
                  <c:v>Proyección a la comunidad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ED37-422D-9994-6EDB1C2E09BC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37-422D-9994-6EDB1C2E09B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D37-422D-9994-6EDB1C2E09B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37-422D-9994-6EDB1C2E09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Comunidad!$C$5:$F$5</c:f>
              <c:numCache>
                <c:formatCode>0%</c:formatCode>
                <c:ptCount val="4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D37-422D-9994-6EDB1C2E0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391424"/>
        <c:axId val="188392960"/>
        <c:axId val="0"/>
      </c:bar3DChart>
      <c:catAx>
        <c:axId val="18839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8392960"/>
        <c:crosses val="autoZero"/>
        <c:auto val="1"/>
        <c:lblAlgn val="ctr"/>
        <c:lblOffset val="100"/>
        <c:noMultiLvlLbl val="0"/>
      </c:catAx>
      <c:valAx>
        <c:axId val="1883929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8391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Gobierno Escolar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Directiva!$B$6</c:f>
              <c:strCache>
                <c:ptCount val="1"/>
                <c:pt idx="0">
                  <c:v>Gobierno Escolar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037-423B-AFFD-0DF0A3796E89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37-423B-AFFD-0DF0A3796E8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037-423B-AFFD-0DF0A3796E8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37-423B-AFFD-0DF0A3796E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Directiva!$M$6:$P$6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037-423B-AFFD-0DF0A3796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422592"/>
        <c:axId val="185424128"/>
        <c:axId val="0"/>
      </c:bar3DChart>
      <c:catAx>
        <c:axId val="18542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5424128"/>
        <c:crosses val="autoZero"/>
        <c:auto val="1"/>
        <c:lblAlgn val="ctr"/>
        <c:lblOffset val="100"/>
        <c:noMultiLvlLbl val="0"/>
      </c:catAx>
      <c:valAx>
        <c:axId val="18542412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5422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2016. Proyección a la comunidad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Comunidad!$B$5</c:f>
              <c:strCache>
                <c:ptCount val="1"/>
                <c:pt idx="0">
                  <c:v>Proyección a la comunidad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4403-437C-8DE4-454DAA6E4A05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03-437C-8DE4-454DAA6E4A0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403-437C-8DE4-454DAA6E4A0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03-437C-8DE4-454DAA6E4A0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Comunidad!$H$5:$K$5</c:f>
              <c:numCache>
                <c:formatCode>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403-437C-8DE4-454DAA6E4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1972864"/>
        <c:axId val="191974400"/>
        <c:axId val="0"/>
      </c:bar3DChart>
      <c:catAx>
        <c:axId val="19197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1974400"/>
        <c:crosses val="autoZero"/>
        <c:auto val="1"/>
        <c:lblAlgn val="ctr"/>
        <c:lblOffset val="100"/>
        <c:noMultiLvlLbl val="0"/>
      </c:catAx>
      <c:valAx>
        <c:axId val="1919744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197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Proyección a la comunidad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Comunidad!$B$5</c:f>
              <c:strCache>
                <c:ptCount val="1"/>
                <c:pt idx="0">
                  <c:v>Proyección a la comunidad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2A5-4029-92D6-3E3A28B7F706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A5-4029-92D6-3E3A28B7F70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2A5-4029-92D6-3E3A28B7F70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A5-4029-92D6-3E3A28B7F70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Comunidad!$M$5:$P$5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2A5-4029-92D6-3E3A28B7F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003072"/>
        <c:axId val="192008960"/>
        <c:axId val="0"/>
      </c:bar3DChart>
      <c:catAx>
        <c:axId val="1920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2008960"/>
        <c:crosses val="autoZero"/>
        <c:auto val="1"/>
        <c:lblAlgn val="ctr"/>
        <c:lblOffset val="100"/>
        <c:noMultiLvlLbl val="0"/>
      </c:catAx>
      <c:valAx>
        <c:axId val="1920089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200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Participación y convivencia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Comunidad!$B$6</c:f>
              <c:strCache>
                <c:ptCount val="1"/>
                <c:pt idx="0">
                  <c:v>Participación y convivencia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08F-45E6-A537-3572BF2B250F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8F-45E6-A537-3572BF2B250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08F-45E6-A537-3572BF2B250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8F-45E6-A537-3572BF2B250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Comunidad!$C$6:$F$6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08F-45E6-A537-3572BF2B2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123648"/>
        <c:axId val="192125184"/>
        <c:axId val="0"/>
      </c:bar3DChart>
      <c:catAx>
        <c:axId val="19212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2125184"/>
        <c:crosses val="autoZero"/>
        <c:auto val="1"/>
        <c:lblAlgn val="ctr"/>
        <c:lblOffset val="100"/>
        <c:noMultiLvlLbl val="0"/>
      </c:catAx>
      <c:valAx>
        <c:axId val="1921251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2123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2016. Participación y convivencia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Comunidad!$B$6</c:f>
              <c:strCache>
                <c:ptCount val="1"/>
                <c:pt idx="0">
                  <c:v>Participación y convivencia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AA6-4283-A3A0-382BB02E0F9A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A6-4283-A3A0-382BB02E0F9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AA6-4283-A3A0-382BB02E0F9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A6-4283-A3A0-382BB02E0F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Comunidad!$H$6:$K$6</c:f>
              <c:numCache>
                <c:formatCode>0%</c:formatCode>
                <c:ptCount val="4"/>
                <c:pt idx="0">
                  <c:v>0.66666666666666663</c:v>
                </c:pt>
                <c:pt idx="1">
                  <c:v>0.33333333333333331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AA6-4283-A3A0-382BB02E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170240"/>
        <c:axId val="192180224"/>
        <c:axId val="0"/>
      </c:bar3DChart>
      <c:catAx>
        <c:axId val="19217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2180224"/>
        <c:crosses val="autoZero"/>
        <c:auto val="1"/>
        <c:lblAlgn val="ctr"/>
        <c:lblOffset val="100"/>
        <c:noMultiLvlLbl val="0"/>
      </c:catAx>
      <c:valAx>
        <c:axId val="1921802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217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2017. Participación y convivencia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Comunidad!$B$6</c:f>
              <c:strCache>
                <c:ptCount val="1"/>
                <c:pt idx="0">
                  <c:v>Participación y convivencia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4084-414D-A82A-0301E8CF96D4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84-414D-A82A-0301E8CF96D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084-414D-A82A-0301E8CF96D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84-414D-A82A-0301E8CF96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Comunidad!$M$6:$P$6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084-414D-A82A-0301E8CF9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196608"/>
        <c:axId val="192198144"/>
        <c:axId val="0"/>
      </c:bar3DChart>
      <c:catAx>
        <c:axId val="19219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2198144"/>
        <c:crosses val="autoZero"/>
        <c:auto val="1"/>
        <c:lblAlgn val="ctr"/>
        <c:lblOffset val="100"/>
        <c:noMultiLvlLbl val="0"/>
      </c:catAx>
      <c:valAx>
        <c:axId val="1921981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219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ACCESIBILIDAD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Comunidad!$C$2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Comunidad!$C$4:$F$4</c:f>
              <c:numCache>
                <c:formatCode>0%</c:formatCode>
                <c:ptCount val="4"/>
                <c:pt idx="0">
                  <c:v>0.75</c:v>
                </c:pt>
                <c:pt idx="1">
                  <c:v>0.25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6F-4433-9985-F483D70B0FE5}"/>
            </c:ext>
          </c:extLst>
        </c:ser>
        <c:ser>
          <c:idx val="0"/>
          <c:order val="1"/>
          <c:tx>
            <c:strRef>
              <c:f>Comunidad!$H$2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Comunidad!$H$4:$K$4</c:f>
              <c:numCache>
                <c:formatCode>0%</c:formatCode>
                <c:ptCount val="4"/>
                <c:pt idx="0">
                  <c:v>0.75</c:v>
                </c:pt>
                <c:pt idx="1">
                  <c:v>0.25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26F-4433-9985-F483D70B0FE5}"/>
            </c:ext>
          </c:extLst>
        </c:ser>
        <c:ser>
          <c:idx val="1"/>
          <c:order val="2"/>
          <c:tx>
            <c:strRef>
              <c:f>Comunidad!$M$2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Comunidad!$M$4:$P$4</c:f>
              <c:numCache>
                <c:formatCode>0%</c:formatCode>
                <c:ptCount val="4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26F-4433-9985-F483D70B0FE5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dLbl>
              <c:idx val="0"/>
              <c:layout>
                <c:manualLayout>
                  <c:x val="-6.1620445894507887E-2"/>
                  <c:y val="-7.0707078205368992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6F-4433-9985-F483D70B0FE5}"/>
                </c:ext>
              </c:extLst>
            </c:dLbl>
            <c:dLbl>
              <c:idx val="1"/>
              <c:layout>
                <c:manualLayout>
                  <c:x val="-5.0744970092441541E-2"/>
                  <c:y val="-8.0134688632751513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6F-4433-9985-F483D70B0FE5}"/>
                </c:ext>
              </c:extLst>
            </c:dLbl>
            <c:dLbl>
              <c:idx val="2"/>
              <c:layout>
                <c:manualLayout>
                  <c:x val="-3.9749949690220207E-2"/>
                  <c:y val="-8.0134688632751513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6F-4433-9985-F483D70B0FE5}"/>
                </c:ext>
              </c:extLst>
            </c:dLbl>
            <c:dLbl>
              <c:idx val="3"/>
              <c:layout>
                <c:manualLayout>
                  <c:x val="-5.5095160413268084E-2"/>
                  <c:y val="-8.9562299060134049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6F-4433-9985-F483D70B0FE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Comunidad!$R$4:$U$4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926F-4433-9985-F483D70B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34688"/>
        <c:axId val="192036224"/>
      </c:lineChart>
      <c:catAx>
        <c:axId val="19203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2036224"/>
        <c:crosses val="autoZero"/>
        <c:auto val="1"/>
        <c:lblAlgn val="ctr"/>
        <c:lblOffset val="100"/>
        <c:noMultiLvlLbl val="0"/>
      </c:catAx>
      <c:valAx>
        <c:axId val="1920362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20346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PROYECCIÓN A LA COMUNIDAD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Comunidad!$C$2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Comunidad!$C$5:$F$5</c:f>
              <c:numCache>
                <c:formatCode>0%</c:formatCode>
                <c:ptCount val="4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E63-4A7A-8DB7-64470F747D7E}"/>
            </c:ext>
          </c:extLst>
        </c:ser>
        <c:ser>
          <c:idx val="0"/>
          <c:order val="1"/>
          <c:tx>
            <c:strRef>
              <c:f>Comunidad!$H$2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Comunidad!$H$5:$K$5</c:f>
              <c:numCache>
                <c:formatCode>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E63-4A7A-8DB7-64470F747D7E}"/>
            </c:ext>
          </c:extLst>
        </c:ser>
        <c:ser>
          <c:idx val="1"/>
          <c:order val="2"/>
          <c:tx>
            <c:strRef>
              <c:f>Comunidad!$M$2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Comunidad!$M$5:$P$5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0.25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DE63-4A7A-8DB7-64470F747D7E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dLbl>
              <c:idx val="0"/>
              <c:layout>
                <c:manualLayout>
                  <c:x val="-4.8569874932028273E-2"/>
                  <c:y val="-6.9169953298480871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63-4A7A-8DB7-64470F747D7E}"/>
                </c:ext>
              </c:extLst>
            </c:dLbl>
            <c:dLbl>
              <c:idx val="1"/>
              <c:layout>
                <c:manualLayout>
                  <c:x val="-5.7270255573681352E-2"/>
                  <c:y val="-7.3781283518379606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63-4A7A-8DB7-64470F747D7E}"/>
                </c:ext>
              </c:extLst>
            </c:dLbl>
            <c:dLbl>
              <c:idx val="2"/>
              <c:layout>
                <c:manualLayout>
                  <c:x val="-4.8569874932028273E-2"/>
                  <c:y val="-6.9169953298480871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63-4A7A-8DB7-64470F747D7E}"/>
                </c:ext>
              </c:extLst>
            </c:dLbl>
            <c:dLbl>
              <c:idx val="3"/>
              <c:layout>
                <c:manualLayout>
                  <c:x val="-5.7270255573681352E-2"/>
                  <c:y val="-8.3003943958177048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63-4A7A-8DB7-64470F747D7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Comunidad!$R$5:$U$5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DE63-4A7A-8DB7-64470F747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340352"/>
        <c:axId val="192341888"/>
      </c:lineChart>
      <c:catAx>
        <c:axId val="19234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2341888"/>
        <c:crosses val="autoZero"/>
        <c:auto val="1"/>
        <c:lblAlgn val="ctr"/>
        <c:lblOffset val="100"/>
        <c:noMultiLvlLbl val="0"/>
      </c:catAx>
      <c:valAx>
        <c:axId val="1923418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23403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PARTICIPACION Y CONVIVENCIA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Comunidad!$C$2</c:f>
              <c:strCache>
                <c:ptCount val="1"/>
                <c:pt idx="0">
                  <c:v>AÑO 2015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Comunidad!$C$6:$F$6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95A-434F-9F13-E391CEB71A17}"/>
            </c:ext>
          </c:extLst>
        </c:ser>
        <c:ser>
          <c:idx val="0"/>
          <c:order val="1"/>
          <c:tx>
            <c:strRef>
              <c:f>Comunidad!$H$2</c:f>
              <c:strCache>
                <c:ptCount val="1"/>
                <c:pt idx="0">
                  <c:v>AÑO 2016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Comunidad!$H$6:$K$6</c:f>
              <c:numCache>
                <c:formatCode>0%</c:formatCode>
                <c:ptCount val="4"/>
                <c:pt idx="0">
                  <c:v>0.66666666666666663</c:v>
                </c:pt>
                <c:pt idx="1">
                  <c:v>0.33333333333333331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95A-434F-9F13-E391CEB71A17}"/>
            </c:ext>
          </c:extLst>
        </c:ser>
        <c:ser>
          <c:idx val="1"/>
          <c:order val="2"/>
          <c:tx>
            <c:strRef>
              <c:f>Comunidad!$M$2</c:f>
              <c:strCache>
                <c:ptCount val="1"/>
                <c:pt idx="0">
                  <c:v>AÑO 2017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Comunidad!$M$6:$P$6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E95A-434F-9F13-E391CEB71A17}"/>
            </c:ext>
          </c:extLst>
        </c:ser>
        <c:ser>
          <c:idx val="3"/>
          <c:order val="3"/>
          <c:tx>
            <c:v>AÑO 2014</c:v>
          </c:tx>
          <c:marker>
            <c:symbol val="none"/>
          </c:marker>
          <c:dLbls>
            <c:dLbl>
              <c:idx val="0"/>
              <c:layout>
                <c:manualLayout>
                  <c:x val="-4.8569874932028273E-2"/>
                  <c:y val="-6.1279467777986436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5A-434F-9F13-E391CEB71A17}"/>
                </c:ext>
              </c:extLst>
            </c:dLbl>
            <c:dLbl>
              <c:idx val="1"/>
              <c:layout>
                <c:manualLayout>
                  <c:x val="-5.2920065252854816E-2"/>
                  <c:y val="-5.6565662564295169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5A-434F-9F13-E391CEB71A17}"/>
                </c:ext>
              </c:extLst>
            </c:dLbl>
            <c:dLbl>
              <c:idx val="2"/>
              <c:layout>
                <c:manualLayout>
                  <c:x val="-4.6394779771615005E-2"/>
                  <c:y val="-6.1279467777986436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5A-434F-9F13-E391CEB71A17}"/>
                </c:ext>
              </c:extLst>
            </c:dLbl>
            <c:dLbl>
              <c:idx val="3"/>
              <c:layout>
                <c:manualLayout>
                  <c:x val="-3.9749949690220207E-2"/>
                  <c:y val="-9.4276104273825309E-2"/>
                </c:manualLayout>
              </c:layout>
              <c:spPr/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5A-434F-9F13-E391CEB71A1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Comunidad!$R$6:$U$6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E95A-434F-9F13-E391CEB71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47040"/>
        <c:axId val="191857024"/>
      </c:lineChart>
      <c:catAx>
        <c:axId val="1918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1857024"/>
        <c:crosses val="autoZero"/>
        <c:auto val="1"/>
        <c:lblAlgn val="ctr"/>
        <c:lblOffset val="100"/>
        <c:noMultiLvlLbl val="0"/>
      </c:catAx>
      <c:valAx>
        <c:axId val="1918570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18470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8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2015. Prevención de riesgos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Comunidad!$B$7</c:f>
              <c:strCache>
                <c:ptCount val="1"/>
                <c:pt idx="0">
                  <c:v>Prevención de riesgos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8BC-4E86-9375-D2206D3CEEF5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BC-4E86-9375-D2206D3CEEF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8BC-4E86-9375-D2206D3CEEF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BC-4E86-9375-D2206D3CEEF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Comunidad!$C$7:$F$7</c:f>
              <c:numCache>
                <c:formatCode>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8BC-4E86-9375-D2206D3CE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1890176"/>
        <c:axId val="191891712"/>
        <c:axId val="0"/>
      </c:bar3DChart>
      <c:catAx>
        <c:axId val="1918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1891712"/>
        <c:crosses val="autoZero"/>
        <c:auto val="1"/>
        <c:lblAlgn val="ctr"/>
        <c:lblOffset val="100"/>
        <c:noMultiLvlLbl val="0"/>
      </c:catAx>
      <c:valAx>
        <c:axId val="1918917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189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Año 2016. Prevención de riesgos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Comunidad!$B$7</c:f>
              <c:strCache>
                <c:ptCount val="1"/>
                <c:pt idx="0">
                  <c:v>Prevención de riesgos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ADF9-414E-9BB4-217D98054FCE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F9-414E-9BB4-217D98054FC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DF9-414E-9BB4-217D98054FC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F9-414E-9BB4-217D98054FC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Comunidad!$H$7:$K$7</c:f>
              <c:numCache>
                <c:formatCode>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DF9-414E-9BB4-217D98054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1932672"/>
        <c:axId val="191938560"/>
        <c:axId val="0"/>
      </c:bar3DChart>
      <c:catAx>
        <c:axId val="1919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1938560"/>
        <c:crosses val="autoZero"/>
        <c:auto val="1"/>
        <c:lblAlgn val="ctr"/>
        <c:lblOffset val="100"/>
        <c:noMultiLvlLbl val="0"/>
      </c:catAx>
      <c:valAx>
        <c:axId val="1919385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193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Autoevaluaci&#243;n!A1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png"/><Relationship Id="rId18" Type="http://schemas.openxmlformats.org/officeDocument/2006/relationships/image" Target="../media/image9.png"/><Relationship Id="rId26" Type="http://schemas.openxmlformats.org/officeDocument/2006/relationships/hyperlink" Target="#Comunidad!A5"/><Relationship Id="rId39" Type="http://schemas.openxmlformats.org/officeDocument/2006/relationships/image" Target="../media/image20.png"/><Relationship Id="rId21" Type="http://schemas.openxmlformats.org/officeDocument/2006/relationships/hyperlink" Target="#Admon!A6"/><Relationship Id="rId34" Type="http://schemas.openxmlformats.org/officeDocument/2006/relationships/image" Target="../media/image15.png"/><Relationship Id="rId42" Type="http://schemas.openxmlformats.org/officeDocument/2006/relationships/image" Target="../media/image23.png"/><Relationship Id="rId47" Type="http://schemas.openxmlformats.org/officeDocument/2006/relationships/image" Target="../media/image28.png"/><Relationship Id="rId50" Type="http://schemas.openxmlformats.org/officeDocument/2006/relationships/image" Target="../media/image31.png"/><Relationship Id="rId55" Type="http://schemas.openxmlformats.org/officeDocument/2006/relationships/image" Target="../media/image36.png"/><Relationship Id="rId63" Type="http://schemas.openxmlformats.org/officeDocument/2006/relationships/image" Target="../media/image44.png"/><Relationship Id="rId68" Type="http://schemas.openxmlformats.org/officeDocument/2006/relationships/image" Target="../media/image49.png"/><Relationship Id="rId76" Type="http://schemas.openxmlformats.org/officeDocument/2006/relationships/image" Target="../media/image57.png"/><Relationship Id="rId84" Type="http://schemas.openxmlformats.org/officeDocument/2006/relationships/image" Target="../media/image65.png"/><Relationship Id="rId7" Type="http://schemas.openxmlformats.org/officeDocument/2006/relationships/hyperlink" Target="#Directiva!A7"/><Relationship Id="rId71" Type="http://schemas.openxmlformats.org/officeDocument/2006/relationships/image" Target="../media/image52.png"/><Relationship Id="rId2" Type="http://schemas.openxmlformats.org/officeDocument/2006/relationships/image" Target="../media/image3.png"/><Relationship Id="rId16" Type="http://schemas.openxmlformats.org/officeDocument/2006/relationships/image" Target="../media/image8.png"/><Relationship Id="rId29" Type="http://schemas.openxmlformats.org/officeDocument/2006/relationships/hyperlink" Target="#Instituci&#243;n!A1"/><Relationship Id="rId11" Type="http://schemas.openxmlformats.org/officeDocument/2006/relationships/image" Target="../media/image6.png"/><Relationship Id="rId24" Type="http://schemas.openxmlformats.org/officeDocument/2006/relationships/hyperlink" Target="#Admon!A8"/><Relationship Id="rId32" Type="http://schemas.openxmlformats.org/officeDocument/2006/relationships/image" Target="../media/image13.jpeg"/><Relationship Id="rId37" Type="http://schemas.openxmlformats.org/officeDocument/2006/relationships/image" Target="../media/image18.png"/><Relationship Id="rId40" Type="http://schemas.openxmlformats.org/officeDocument/2006/relationships/image" Target="../media/image21.png"/><Relationship Id="rId45" Type="http://schemas.openxmlformats.org/officeDocument/2006/relationships/image" Target="../media/image26.png"/><Relationship Id="rId53" Type="http://schemas.openxmlformats.org/officeDocument/2006/relationships/image" Target="../media/image34.png"/><Relationship Id="rId58" Type="http://schemas.openxmlformats.org/officeDocument/2006/relationships/image" Target="../media/image39.png"/><Relationship Id="rId66" Type="http://schemas.openxmlformats.org/officeDocument/2006/relationships/image" Target="../media/image47.png"/><Relationship Id="rId74" Type="http://schemas.openxmlformats.org/officeDocument/2006/relationships/image" Target="../media/image55.png"/><Relationship Id="rId79" Type="http://schemas.openxmlformats.org/officeDocument/2006/relationships/image" Target="../media/image60.png"/><Relationship Id="rId5" Type="http://schemas.openxmlformats.org/officeDocument/2006/relationships/hyperlink" Target="#Directiva!A6"/><Relationship Id="rId61" Type="http://schemas.openxmlformats.org/officeDocument/2006/relationships/image" Target="../media/image42.png"/><Relationship Id="rId82" Type="http://schemas.openxmlformats.org/officeDocument/2006/relationships/image" Target="../media/image63.png"/><Relationship Id="rId19" Type="http://schemas.openxmlformats.org/officeDocument/2006/relationships/hyperlink" Target="#Admon!A5"/><Relationship Id="rId4" Type="http://schemas.openxmlformats.org/officeDocument/2006/relationships/image" Target="../media/image4.png"/><Relationship Id="rId9" Type="http://schemas.openxmlformats.org/officeDocument/2006/relationships/hyperlink" Target="#Directiva!A9"/><Relationship Id="rId14" Type="http://schemas.openxmlformats.org/officeDocument/2006/relationships/hyperlink" Target="#Academica!A6"/><Relationship Id="rId22" Type="http://schemas.openxmlformats.org/officeDocument/2006/relationships/image" Target="../media/image11.png"/><Relationship Id="rId27" Type="http://schemas.openxmlformats.org/officeDocument/2006/relationships/hyperlink" Target="#Comunidad!A6"/><Relationship Id="rId30" Type="http://schemas.openxmlformats.org/officeDocument/2006/relationships/image" Target="../media/image12.jpeg"/><Relationship Id="rId35" Type="http://schemas.openxmlformats.org/officeDocument/2006/relationships/image" Target="../media/image16.png"/><Relationship Id="rId43" Type="http://schemas.openxmlformats.org/officeDocument/2006/relationships/image" Target="../media/image24.png"/><Relationship Id="rId48" Type="http://schemas.openxmlformats.org/officeDocument/2006/relationships/image" Target="../media/image29.png"/><Relationship Id="rId56" Type="http://schemas.openxmlformats.org/officeDocument/2006/relationships/image" Target="../media/image37.png"/><Relationship Id="rId64" Type="http://schemas.openxmlformats.org/officeDocument/2006/relationships/image" Target="../media/image45.png"/><Relationship Id="rId69" Type="http://schemas.openxmlformats.org/officeDocument/2006/relationships/image" Target="../media/image50.png"/><Relationship Id="rId77" Type="http://schemas.openxmlformats.org/officeDocument/2006/relationships/image" Target="../media/image58.png"/><Relationship Id="rId8" Type="http://schemas.openxmlformats.org/officeDocument/2006/relationships/hyperlink" Target="#Directiva!A8"/><Relationship Id="rId51" Type="http://schemas.openxmlformats.org/officeDocument/2006/relationships/image" Target="../media/image32.png"/><Relationship Id="rId72" Type="http://schemas.openxmlformats.org/officeDocument/2006/relationships/image" Target="../media/image53.png"/><Relationship Id="rId80" Type="http://schemas.openxmlformats.org/officeDocument/2006/relationships/image" Target="../media/image61.png"/><Relationship Id="rId85" Type="http://schemas.openxmlformats.org/officeDocument/2006/relationships/image" Target="../media/image66.png"/><Relationship Id="rId3" Type="http://schemas.openxmlformats.org/officeDocument/2006/relationships/hyperlink" Target="#Directiva!A5"/><Relationship Id="rId12" Type="http://schemas.openxmlformats.org/officeDocument/2006/relationships/hyperlink" Target="#Academica!A5"/><Relationship Id="rId17" Type="http://schemas.openxmlformats.org/officeDocument/2006/relationships/hyperlink" Target="#Admon!A4"/><Relationship Id="rId25" Type="http://schemas.openxmlformats.org/officeDocument/2006/relationships/hyperlink" Target="#Comunidad!A4"/><Relationship Id="rId33" Type="http://schemas.openxmlformats.org/officeDocument/2006/relationships/image" Target="../media/image14.png"/><Relationship Id="rId38" Type="http://schemas.openxmlformats.org/officeDocument/2006/relationships/image" Target="../media/image19.png"/><Relationship Id="rId46" Type="http://schemas.openxmlformats.org/officeDocument/2006/relationships/image" Target="../media/image27.png"/><Relationship Id="rId59" Type="http://schemas.openxmlformats.org/officeDocument/2006/relationships/image" Target="../media/image40.png"/><Relationship Id="rId67" Type="http://schemas.openxmlformats.org/officeDocument/2006/relationships/image" Target="../media/image48.png"/><Relationship Id="rId20" Type="http://schemas.openxmlformats.org/officeDocument/2006/relationships/image" Target="../media/image10.png"/><Relationship Id="rId41" Type="http://schemas.openxmlformats.org/officeDocument/2006/relationships/image" Target="../media/image22.png"/><Relationship Id="rId54" Type="http://schemas.openxmlformats.org/officeDocument/2006/relationships/image" Target="../media/image35.png"/><Relationship Id="rId62" Type="http://schemas.openxmlformats.org/officeDocument/2006/relationships/image" Target="../media/image43.png"/><Relationship Id="rId70" Type="http://schemas.openxmlformats.org/officeDocument/2006/relationships/image" Target="../media/image51.png"/><Relationship Id="rId75" Type="http://schemas.openxmlformats.org/officeDocument/2006/relationships/image" Target="../media/image56.png"/><Relationship Id="rId83" Type="http://schemas.openxmlformats.org/officeDocument/2006/relationships/image" Target="../media/image64.png"/><Relationship Id="rId1" Type="http://schemas.openxmlformats.org/officeDocument/2006/relationships/hyperlink" Target="#Directiva!A4"/><Relationship Id="rId6" Type="http://schemas.openxmlformats.org/officeDocument/2006/relationships/image" Target="../media/image5.png"/><Relationship Id="rId15" Type="http://schemas.openxmlformats.org/officeDocument/2006/relationships/hyperlink" Target="#Academica!A7"/><Relationship Id="rId23" Type="http://schemas.openxmlformats.org/officeDocument/2006/relationships/hyperlink" Target="#Admon!A7"/><Relationship Id="rId28" Type="http://schemas.openxmlformats.org/officeDocument/2006/relationships/hyperlink" Target="#Comunidad!A7"/><Relationship Id="rId36" Type="http://schemas.openxmlformats.org/officeDocument/2006/relationships/image" Target="../media/image17.png"/><Relationship Id="rId49" Type="http://schemas.openxmlformats.org/officeDocument/2006/relationships/image" Target="../media/image30.png"/><Relationship Id="rId57" Type="http://schemas.openxmlformats.org/officeDocument/2006/relationships/image" Target="../media/image38.png"/><Relationship Id="rId10" Type="http://schemas.openxmlformats.org/officeDocument/2006/relationships/hyperlink" Target="#Academica!A4"/><Relationship Id="rId31" Type="http://schemas.openxmlformats.org/officeDocument/2006/relationships/hyperlink" Target="#Directiva!A1"/><Relationship Id="rId44" Type="http://schemas.openxmlformats.org/officeDocument/2006/relationships/image" Target="../media/image25.png"/><Relationship Id="rId52" Type="http://schemas.openxmlformats.org/officeDocument/2006/relationships/image" Target="../media/image33.png"/><Relationship Id="rId60" Type="http://schemas.openxmlformats.org/officeDocument/2006/relationships/image" Target="../media/image41.png"/><Relationship Id="rId65" Type="http://schemas.openxmlformats.org/officeDocument/2006/relationships/image" Target="../media/image46.png"/><Relationship Id="rId73" Type="http://schemas.openxmlformats.org/officeDocument/2006/relationships/image" Target="../media/image54.png"/><Relationship Id="rId78" Type="http://schemas.openxmlformats.org/officeDocument/2006/relationships/image" Target="../media/image59.png"/><Relationship Id="rId81" Type="http://schemas.openxmlformats.org/officeDocument/2006/relationships/image" Target="../media/image6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image" Target="../media/image2.jpeg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hyperlink" Target="#Academica!A1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28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image" Target="../media/image67.png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18" Type="http://schemas.openxmlformats.org/officeDocument/2006/relationships/image" Target="../media/image2.jpeg"/><Relationship Id="rId26" Type="http://schemas.openxmlformats.org/officeDocument/2006/relationships/chart" Target="../charts/chart58.xml"/><Relationship Id="rId3" Type="http://schemas.openxmlformats.org/officeDocument/2006/relationships/chart" Target="../charts/chart38.xml"/><Relationship Id="rId21" Type="http://schemas.openxmlformats.org/officeDocument/2006/relationships/chart" Target="../charts/chart53.xml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17" Type="http://schemas.openxmlformats.org/officeDocument/2006/relationships/hyperlink" Target="#Admon!A1"/><Relationship Id="rId25" Type="http://schemas.openxmlformats.org/officeDocument/2006/relationships/chart" Target="../charts/chart57.xml"/><Relationship Id="rId2" Type="http://schemas.openxmlformats.org/officeDocument/2006/relationships/chart" Target="../charts/chart37.xml"/><Relationship Id="rId16" Type="http://schemas.openxmlformats.org/officeDocument/2006/relationships/chart" Target="../charts/chart51.xml"/><Relationship Id="rId20" Type="http://schemas.openxmlformats.org/officeDocument/2006/relationships/chart" Target="../charts/chart52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24" Type="http://schemas.openxmlformats.org/officeDocument/2006/relationships/chart" Target="../charts/chart56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23" Type="http://schemas.openxmlformats.org/officeDocument/2006/relationships/chart" Target="../charts/chart55.xml"/><Relationship Id="rId28" Type="http://schemas.openxmlformats.org/officeDocument/2006/relationships/chart" Target="../charts/chart60.xml"/><Relationship Id="rId10" Type="http://schemas.openxmlformats.org/officeDocument/2006/relationships/chart" Target="../charts/chart45.xml"/><Relationship Id="rId19" Type="http://schemas.openxmlformats.org/officeDocument/2006/relationships/image" Target="../media/image68.png"/><Relationship Id="rId4" Type="http://schemas.openxmlformats.org/officeDocument/2006/relationships/chart" Target="../charts/chart39.xml"/><Relationship Id="rId9" Type="http://schemas.openxmlformats.org/officeDocument/2006/relationships/chart" Target="../charts/chart44.xml"/><Relationship Id="rId14" Type="http://schemas.openxmlformats.org/officeDocument/2006/relationships/chart" Target="../charts/chart49.xml"/><Relationship Id="rId22" Type="http://schemas.openxmlformats.org/officeDocument/2006/relationships/chart" Target="../charts/chart54.xml"/><Relationship Id="rId27" Type="http://schemas.openxmlformats.org/officeDocument/2006/relationships/chart" Target="../charts/chart5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26" Type="http://schemas.openxmlformats.org/officeDocument/2006/relationships/chart" Target="../charts/chart82.xml"/><Relationship Id="rId3" Type="http://schemas.openxmlformats.org/officeDocument/2006/relationships/chart" Target="../charts/chart63.xml"/><Relationship Id="rId21" Type="http://schemas.openxmlformats.org/officeDocument/2006/relationships/hyperlink" Target="#'Fort y Oport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1.xml"/><Relationship Id="rId2" Type="http://schemas.openxmlformats.org/officeDocument/2006/relationships/chart" Target="../charts/chart62.xml"/><Relationship Id="rId16" Type="http://schemas.openxmlformats.org/officeDocument/2006/relationships/chart" Target="../charts/chart76.xml"/><Relationship Id="rId20" Type="http://schemas.openxmlformats.org/officeDocument/2006/relationships/chart" Target="../charts/chart80.xml"/><Relationship Id="rId29" Type="http://schemas.openxmlformats.org/officeDocument/2006/relationships/chart" Target="../charts/chart85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1" Type="http://schemas.openxmlformats.org/officeDocument/2006/relationships/chart" Target="../charts/chart71.xml"/><Relationship Id="rId24" Type="http://schemas.openxmlformats.org/officeDocument/2006/relationships/image" Target="../media/image69.png"/><Relationship Id="rId5" Type="http://schemas.openxmlformats.org/officeDocument/2006/relationships/chart" Target="../charts/chart65.xml"/><Relationship Id="rId15" Type="http://schemas.openxmlformats.org/officeDocument/2006/relationships/chart" Target="../charts/chart75.xml"/><Relationship Id="rId23" Type="http://schemas.openxmlformats.org/officeDocument/2006/relationships/hyperlink" Target="#Comunidad!A1"/><Relationship Id="rId28" Type="http://schemas.openxmlformats.org/officeDocument/2006/relationships/chart" Target="../charts/chart84.xml"/><Relationship Id="rId10" Type="http://schemas.openxmlformats.org/officeDocument/2006/relationships/chart" Target="../charts/chart70.xml"/><Relationship Id="rId19" Type="http://schemas.openxmlformats.org/officeDocument/2006/relationships/chart" Target="../charts/chart79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4" Type="http://schemas.openxmlformats.org/officeDocument/2006/relationships/chart" Target="../charts/chart74.xml"/><Relationship Id="rId22" Type="http://schemas.openxmlformats.org/officeDocument/2006/relationships/image" Target="../media/image2.jpeg"/><Relationship Id="rId27" Type="http://schemas.openxmlformats.org/officeDocument/2006/relationships/chart" Target="../charts/chart8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13" Type="http://schemas.openxmlformats.org/officeDocument/2006/relationships/chart" Target="../charts/chart98.xml"/><Relationship Id="rId18" Type="http://schemas.openxmlformats.org/officeDocument/2006/relationships/image" Target="../media/image2.jpeg"/><Relationship Id="rId26" Type="http://schemas.openxmlformats.org/officeDocument/2006/relationships/chart" Target="../charts/chart109.xml"/><Relationship Id="rId3" Type="http://schemas.openxmlformats.org/officeDocument/2006/relationships/chart" Target="../charts/chart88.xml"/><Relationship Id="rId21" Type="http://schemas.openxmlformats.org/officeDocument/2006/relationships/chart" Target="../charts/chart104.xml"/><Relationship Id="rId7" Type="http://schemas.openxmlformats.org/officeDocument/2006/relationships/chart" Target="../charts/chart92.xml"/><Relationship Id="rId12" Type="http://schemas.openxmlformats.org/officeDocument/2006/relationships/chart" Target="../charts/chart97.xml"/><Relationship Id="rId17" Type="http://schemas.openxmlformats.org/officeDocument/2006/relationships/hyperlink" Target="#Instituci&#243;n!A1"/><Relationship Id="rId25" Type="http://schemas.openxmlformats.org/officeDocument/2006/relationships/chart" Target="../charts/chart108.xml"/><Relationship Id="rId2" Type="http://schemas.openxmlformats.org/officeDocument/2006/relationships/chart" Target="../charts/chart87.xml"/><Relationship Id="rId16" Type="http://schemas.openxmlformats.org/officeDocument/2006/relationships/chart" Target="../charts/chart101.xml"/><Relationship Id="rId20" Type="http://schemas.openxmlformats.org/officeDocument/2006/relationships/chart" Target="../charts/chart103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11" Type="http://schemas.openxmlformats.org/officeDocument/2006/relationships/chart" Target="../charts/chart96.xml"/><Relationship Id="rId24" Type="http://schemas.openxmlformats.org/officeDocument/2006/relationships/chart" Target="../charts/chart107.xml"/><Relationship Id="rId5" Type="http://schemas.openxmlformats.org/officeDocument/2006/relationships/chart" Target="../charts/chart90.xml"/><Relationship Id="rId15" Type="http://schemas.openxmlformats.org/officeDocument/2006/relationships/chart" Target="../charts/chart100.xml"/><Relationship Id="rId23" Type="http://schemas.openxmlformats.org/officeDocument/2006/relationships/chart" Target="../charts/chart106.xml"/><Relationship Id="rId10" Type="http://schemas.openxmlformats.org/officeDocument/2006/relationships/chart" Target="../charts/chart95.xml"/><Relationship Id="rId19" Type="http://schemas.openxmlformats.org/officeDocument/2006/relationships/chart" Target="../charts/chart102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Relationship Id="rId14" Type="http://schemas.openxmlformats.org/officeDocument/2006/relationships/chart" Target="../charts/chart99.xml"/><Relationship Id="rId22" Type="http://schemas.openxmlformats.org/officeDocument/2006/relationships/chart" Target="../charts/chart10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1</xdr:col>
      <xdr:colOff>714375</xdr:colOff>
      <xdr:row>2</xdr:row>
      <xdr:rowOff>95250</xdr:rowOff>
    </xdr:to>
    <xdr:pic>
      <xdr:nvPicPr>
        <xdr:cNvPr id="27565713" name="1 Imagen" descr="Secretaría de Educación">
          <a:extLst>
            <a:ext uri="{FF2B5EF4-FFF2-40B4-BE49-F238E27FC236}">
              <a16:creationId xmlns:a16="http://schemas.microsoft.com/office/drawing/2014/main" xmlns="" id="{C94127A9-2A87-4502-82A9-FA44A5B7B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1450"/>
          <a:ext cx="14382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133350</xdr:colOff>
      <xdr:row>0</xdr:row>
      <xdr:rowOff>114300</xdr:rowOff>
    </xdr:from>
    <xdr:to>
      <xdr:col>10</xdr:col>
      <xdr:colOff>828675</xdr:colOff>
      <xdr:row>2</xdr:row>
      <xdr:rowOff>219075</xdr:rowOff>
    </xdr:to>
    <xdr:pic>
      <xdr:nvPicPr>
        <xdr:cNvPr id="27565714" name="Picture 3995" descr="MB900431547">
          <a:hlinkClick xmlns:r="http://schemas.openxmlformats.org/officeDocument/2006/relationships" r:id="rId2" tooltip="Ir a revision identidad"/>
          <a:extLst>
            <a:ext uri="{FF2B5EF4-FFF2-40B4-BE49-F238E27FC236}">
              <a16:creationId xmlns:a16="http://schemas.microsoft.com/office/drawing/2014/main" xmlns="" id="{CD94C824-FF0E-4B96-8AEA-76C5E04C3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" y="114300"/>
          <a:ext cx="6953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2771775</xdr:colOff>
      <xdr:row>5</xdr:row>
      <xdr:rowOff>9525</xdr:rowOff>
    </xdr:from>
    <xdr:to>
      <xdr:col>3</xdr:col>
      <xdr:colOff>38100</xdr:colOff>
      <xdr:row>6</xdr:row>
      <xdr:rowOff>12700</xdr:rowOff>
    </xdr:to>
    <xdr:pic>
      <xdr:nvPicPr>
        <xdr:cNvPr id="65651764" name="2 Imagen" descr="MC900433801.PNG">
          <a:hlinkClick xmlns:r="http://schemas.openxmlformats.org/officeDocument/2006/relationships" r:id="rId1" tooltip="IR A RESUMEN"/>
          <a:extLst>
            <a:ext uri="{FF2B5EF4-FFF2-40B4-BE49-F238E27FC236}">
              <a16:creationId xmlns:a16="http://schemas.microsoft.com/office/drawing/2014/main" xmlns="" id="{968EDAEB-CF49-41C5-9D94-9C665F51D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21920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2762250</xdr:colOff>
      <xdr:row>11</xdr:row>
      <xdr:rowOff>9525</xdr:rowOff>
    </xdr:from>
    <xdr:to>
      <xdr:col>3</xdr:col>
      <xdr:colOff>28575</xdr:colOff>
      <xdr:row>12</xdr:row>
      <xdr:rowOff>3175</xdr:rowOff>
    </xdr:to>
    <xdr:pic>
      <xdr:nvPicPr>
        <xdr:cNvPr id="65651765" name="3 Imagen" descr="MC900433801.PNG">
          <a:hlinkClick xmlns:r="http://schemas.openxmlformats.org/officeDocument/2006/relationships" r:id="rId3" tooltip="IR A RESUMEN"/>
          <a:extLst>
            <a:ext uri="{FF2B5EF4-FFF2-40B4-BE49-F238E27FC236}">
              <a16:creationId xmlns:a16="http://schemas.microsoft.com/office/drawing/2014/main" xmlns="" id="{1808EC1E-E13D-44E8-869E-C7252B555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35528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2752725</xdr:colOff>
      <xdr:row>18</xdr:row>
      <xdr:rowOff>9525</xdr:rowOff>
    </xdr:from>
    <xdr:to>
      <xdr:col>3</xdr:col>
      <xdr:colOff>28575</xdr:colOff>
      <xdr:row>19</xdr:row>
      <xdr:rowOff>3175</xdr:rowOff>
    </xdr:to>
    <xdr:pic>
      <xdr:nvPicPr>
        <xdr:cNvPr id="65651766" name="4 Imagen" descr="MC900433801.PNG">
          <a:hlinkClick xmlns:r="http://schemas.openxmlformats.org/officeDocument/2006/relationships" r:id="rId5" tooltip="IR A RESUMEN"/>
          <a:extLst>
            <a:ext uri="{FF2B5EF4-FFF2-40B4-BE49-F238E27FC236}">
              <a16:creationId xmlns:a16="http://schemas.microsoft.com/office/drawing/2014/main" xmlns="" id="{B0E4D866-544F-4AA7-A815-21DA35BB5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6410325"/>
          <a:ext cx="257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2781300</xdr:colOff>
      <xdr:row>28</xdr:row>
      <xdr:rowOff>9525</xdr:rowOff>
    </xdr:from>
    <xdr:to>
      <xdr:col>3</xdr:col>
      <xdr:colOff>47625</xdr:colOff>
      <xdr:row>29</xdr:row>
      <xdr:rowOff>3175</xdr:rowOff>
    </xdr:to>
    <xdr:pic>
      <xdr:nvPicPr>
        <xdr:cNvPr id="65651767" name="5 Imagen" descr="MC900433801.PNG">
          <a:hlinkClick xmlns:r="http://schemas.openxmlformats.org/officeDocument/2006/relationships" r:id="rId7" tooltip="IR A RESUMEN"/>
          <a:extLst>
            <a:ext uri="{FF2B5EF4-FFF2-40B4-BE49-F238E27FC236}">
              <a16:creationId xmlns:a16="http://schemas.microsoft.com/office/drawing/2014/main" xmlns="" id="{1DA04AEB-27E4-41A9-87AD-4B9CF5B6D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07823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2743200</xdr:colOff>
      <xdr:row>34</xdr:row>
      <xdr:rowOff>19050</xdr:rowOff>
    </xdr:from>
    <xdr:to>
      <xdr:col>3</xdr:col>
      <xdr:colOff>9525</xdr:colOff>
      <xdr:row>35</xdr:row>
      <xdr:rowOff>12700</xdr:rowOff>
    </xdr:to>
    <xdr:pic>
      <xdr:nvPicPr>
        <xdr:cNvPr id="65651768" name="7 Imagen" descr="MC900433801.PNG">
          <a:hlinkClick xmlns:r="http://schemas.openxmlformats.org/officeDocument/2006/relationships" r:id="rId8" tooltip="IR A RESUMEN"/>
          <a:extLst>
            <a:ext uri="{FF2B5EF4-FFF2-40B4-BE49-F238E27FC236}">
              <a16:creationId xmlns:a16="http://schemas.microsoft.com/office/drawing/2014/main" xmlns="" id="{463B4F59-16C8-4455-9440-51BD147BB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316355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2752725</xdr:colOff>
      <xdr:row>45</xdr:row>
      <xdr:rowOff>9525</xdr:rowOff>
    </xdr:from>
    <xdr:to>
      <xdr:col>3</xdr:col>
      <xdr:colOff>19050</xdr:colOff>
      <xdr:row>46</xdr:row>
      <xdr:rowOff>12700</xdr:rowOff>
    </xdr:to>
    <xdr:pic>
      <xdr:nvPicPr>
        <xdr:cNvPr id="65651769" name="8 Imagen" descr="MC900433801.PNG">
          <a:hlinkClick xmlns:r="http://schemas.openxmlformats.org/officeDocument/2006/relationships" r:id="rId9" tooltip="IR A RESUMEN"/>
          <a:extLst>
            <a:ext uri="{FF2B5EF4-FFF2-40B4-BE49-F238E27FC236}">
              <a16:creationId xmlns:a16="http://schemas.microsoft.com/office/drawing/2014/main" xmlns="" id="{F0CF9E29-4FA7-4CFB-9B6C-AA139A561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802130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2771775</xdr:colOff>
      <xdr:row>53</xdr:row>
      <xdr:rowOff>9525</xdr:rowOff>
    </xdr:from>
    <xdr:to>
      <xdr:col>3</xdr:col>
      <xdr:colOff>38100</xdr:colOff>
      <xdr:row>54</xdr:row>
      <xdr:rowOff>19050</xdr:rowOff>
    </xdr:to>
    <xdr:pic>
      <xdr:nvPicPr>
        <xdr:cNvPr id="65651770" name="9 Imagen" descr="MC900433801.PNG">
          <a:hlinkClick xmlns:r="http://schemas.openxmlformats.org/officeDocument/2006/relationships" r:id="rId10" tooltip="IR A RESUMEN"/>
          <a:extLst>
            <a:ext uri="{FF2B5EF4-FFF2-40B4-BE49-F238E27FC236}">
              <a16:creationId xmlns:a16="http://schemas.microsoft.com/office/drawing/2014/main" xmlns="" id="{02F4BD86-72CF-417E-9A06-69765E856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11074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2743200</xdr:colOff>
      <xdr:row>59</xdr:row>
      <xdr:rowOff>76200</xdr:rowOff>
    </xdr:from>
    <xdr:to>
      <xdr:col>3</xdr:col>
      <xdr:colOff>9525</xdr:colOff>
      <xdr:row>61</xdr:row>
      <xdr:rowOff>9525</xdr:rowOff>
    </xdr:to>
    <xdr:pic>
      <xdr:nvPicPr>
        <xdr:cNvPr id="65651771" name="10 Imagen" descr="MC900433801.PNG">
          <a:hlinkClick xmlns:r="http://schemas.openxmlformats.org/officeDocument/2006/relationships" r:id="rId12" tooltip="IR A RESUMEN"/>
          <a:extLst>
            <a:ext uri="{FF2B5EF4-FFF2-40B4-BE49-F238E27FC236}">
              <a16:creationId xmlns:a16="http://schemas.microsoft.com/office/drawing/2014/main" xmlns="" id="{50A664D3-C864-4FB3-ACEF-726360ED7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2331720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2752725</xdr:colOff>
      <xdr:row>66</xdr:row>
      <xdr:rowOff>19050</xdr:rowOff>
    </xdr:from>
    <xdr:to>
      <xdr:col>3</xdr:col>
      <xdr:colOff>19050</xdr:colOff>
      <xdr:row>67</xdr:row>
      <xdr:rowOff>28575</xdr:rowOff>
    </xdr:to>
    <xdr:pic>
      <xdr:nvPicPr>
        <xdr:cNvPr id="65651772" name="11 Imagen" descr="MC900433801.PNG">
          <a:hlinkClick xmlns:r="http://schemas.openxmlformats.org/officeDocument/2006/relationships" r:id="rId14" tooltip="IR A RESUMEN"/>
          <a:extLst>
            <a:ext uri="{FF2B5EF4-FFF2-40B4-BE49-F238E27FC236}">
              <a16:creationId xmlns:a16="http://schemas.microsoft.com/office/drawing/2014/main" xmlns="" id="{B216627C-BC75-4852-8B07-C51EC310A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252222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2771775</xdr:colOff>
      <xdr:row>72</xdr:row>
      <xdr:rowOff>0</xdr:rowOff>
    </xdr:from>
    <xdr:to>
      <xdr:col>3</xdr:col>
      <xdr:colOff>47625</xdr:colOff>
      <xdr:row>73</xdr:row>
      <xdr:rowOff>19050</xdr:rowOff>
    </xdr:to>
    <xdr:pic>
      <xdr:nvPicPr>
        <xdr:cNvPr id="65651773" name="12 Imagen" descr="MC900433801.PNG">
          <a:hlinkClick xmlns:r="http://schemas.openxmlformats.org/officeDocument/2006/relationships" r:id="rId15" tooltip="IR A RESUMEN"/>
          <a:extLst>
            <a:ext uri="{FF2B5EF4-FFF2-40B4-BE49-F238E27FC236}">
              <a16:creationId xmlns:a16="http://schemas.microsoft.com/office/drawing/2014/main" xmlns="" id="{4B4A4382-B964-4F7B-9AF4-A3B95DE47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7070050"/>
          <a:ext cx="257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2762250</xdr:colOff>
      <xdr:row>82</xdr:row>
      <xdr:rowOff>9525</xdr:rowOff>
    </xdr:from>
    <xdr:to>
      <xdr:col>3</xdr:col>
      <xdr:colOff>28575</xdr:colOff>
      <xdr:row>83</xdr:row>
      <xdr:rowOff>28575</xdr:rowOff>
    </xdr:to>
    <xdr:pic>
      <xdr:nvPicPr>
        <xdr:cNvPr id="65651774" name="13 Imagen" descr="MC900433801.PNG">
          <a:hlinkClick xmlns:r="http://schemas.openxmlformats.org/officeDocument/2006/relationships" r:id="rId17" tooltip="IR A RESUMEN"/>
          <a:extLst>
            <a:ext uri="{FF2B5EF4-FFF2-40B4-BE49-F238E27FC236}">
              <a16:creationId xmlns:a16="http://schemas.microsoft.com/office/drawing/2014/main" xmlns="" id="{2A011D41-69EB-47D4-9916-46A65EABA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30394275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86</xdr:row>
      <xdr:rowOff>66675</xdr:rowOff>
    </xdr:from>
    <xdr:to>
      <xdr:col>4</xdr:col>
      <xdr:colOff>904875</xdr:colOff>
      <xdr:row>87</xdr:row>
      <xdr:rowOff>57150</xdr:rowOff>
    </xdr:to>
    <xdr:pic>
      <xdr:nvPicPr>
        <xdr:cNvPr id="65651775" name="14 Imagen" descr="MC900433801.PNG">
          <a:hlinkClick xmlns:r="http://schemas.openxmlformats.org/officeDocument/2006/relationships" r:id="rId19" tooltip="IR A RESUMEN"/>
          <a:extLst>
            <a:ext uri="{FF2B5EF4-FFF2-40B4-BE49-F238E27FC236}">
              <a16:creationId xmlns:a16="http://schemas.microsoft.com/office/drawing/2014/main" xmlns="" id="{F540F90A-97D8-4644-B1A2-E9AD6908C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31832550"/>
          <a:ext cx="2381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638175</xdr:colOff>
      <xdr:row>96</xdr:row>
      <xdr:rowOff>9525</xdr:rowOff>
    </xdr:from>
    <xdr:to>
      <xdr:col>4</xdr:col>
      <xdr:colOff>885825</xdr:colOff>
      <xdr:row>97</xdr:row>
      <xdr:rowOff>19050</xdr:rowOff>
    </xdr:to>
    <xdr:pic>
      <xdr:nvPicPr>
        <xdr:cNvPr id="65651776" name="15 Imagen" descr="MC900433801.PNG">
          <a:hlinkClick xmlns:r="http://schemas.openxmlformats.org/officeDocument/2006/relationships" r:id="rId21" tooltip="IR A RESUMEN"/>
          <a:extLst>
            <a:ext uri="{FF2B5EF4-FFF2-40B4-BE49-F238E27FC236}">
              <a16:creationId xmlns:a16="http://schemas.microsoft.com/office/drawing/2014/main" xmlns="" id="{6487C184-9B87-438C-BD65-C23F9A5FA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350139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2705100</xdr:colOff>
      <xdr:row>100</xdr:row>
      <xdr:rowOff>19050</xdr:rowOff>
    </xdr:from>
    <xdr:to>
      <xdr:col>2</xdr:col>
      <xdr:colOff>2952750</xdr:colOff>
      <xdr:row>101</xdr:row>
      <xdr:rowOff>28575</xdr:rowOff>
    </xdr:to>
    <xdr:pic>
      <xdr:nvPicPr>
        <xdr:cNvPr id="65651777" name="16 Imagen" descr="MC900433801.PNG">
          <a:hlinkClick xmlns:r="http://schemas.openxmlformats.org/officeDocument/2006/relationships" r:id="rId23" tooltip="IR A RESUMEN"/>
          <a:extLst>
            <a:ext uri="{FF2B5EF4-FFF2-40B4-BE49-F238E27FC236}">
              <a16:creationId xmlns:a16="http://schemas.microsoft.com/office/drawing/2014/main" xmlns="" id="{95BDE36D-3E74-465F-A6F9-1E275E55B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367379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2762250</xdr:colOff>
      <xdr:row>112</xdr:row>
      <xdr:rowOff>19050</xdr:rowOff>
    </xdr:from>
    <xdr:to>
      <xdr:col>3</xdr:col>
      <xdr:colOff>28575</xdr:colOff>
      <xdr:row>113</xdr:row>
      <xdr:rowOff>28575</xdr:rowOff>
    </xdr:to>
    <xdr:pic>
      <xdr:nvPicPr>
        <xdr:cNvPr id="65651778" name="17 Imagen" descr="MC900433801.PNG">
          <a:hlinkClick xmlns:r="http://schemas.openxmlformats.org/officeDocument/2006/relationships" r:id="rId24" tooltip="IR A RESUMEN"/>
          <a:extLst>
            <a:ext uri="{FF2B5EF4-FFF2-40B4-BE49-F238E27FC236}">
              <a16:creationId xmlns:a16="http://schemas.microsoft.com/office/drawing/2014/main" xmlns="" id="{BFB47168-8AA8-439C-AE5F-0FAD9FFAC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408527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2762250</xdr:colOff>
      <xdr:row>120</xdr:row>
      <xdr:rowOff>9525</xdr:rowOff>
    </xdr:from>
    <xdr:to>
      <xdr:col>3</xdr:col>
      <xdr:colOff>28575</xdr:colOff>
      <xdr:row>121</xdr:row>
      <xdr:rowOff>19050</xdr:rowOff>
    </xdr:to>
    <xdr:pic>
      <xdr:nvPicPr>
        <xdr:cNvPr id="65651779" name="18 Imagen" descr="MC900433801.PNG">
          <a:hlinkClick xmlns:r="http://schemas.openxmlformats.org/officeDocument/2006/relationships" r:id="rId25" tooltip="IR A RESUMEN"/>
          <a:extLst>
            <a:ext uri="{FF2B5EF4-FFF2-40B4-BE49-F238E27FC236}">
              <a16:creationId xmlns:a16="http://schemas.microsoft.com/office/drawing/2014/main" xmlns="" id="{82DB7855-103F-4C79-9F2A-DF1D7FF0E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431006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2771775</xdr:colOff>
      <xdr:row>125</xdr:row>
      <xdr:rowOff>104775</xdr:rowOff>
    </xdr:from>
    <xdr:to>
      <xdr:col>3</xdr:col>
      <xdr:colOff>38100</xdr:colOff>
      <xdr:row>127</xdr:row>
      <xdr:rowOff>9525</xdr:rowOff>
    </xdr:to>
    <xdr:pic>
      <xdr:nvPicPr>
        <xdr:cNvPr id="65651780" name="19 Imagen" descr="MC900433801.PNG">
          <a:hlinkClick xmlns:r="http://schemas.openxmlformats.org/officeDocument/2006/relationships" r:id="rId26" tooltip="IR A RESUMEN"/>
          <a:extLst>
            <a:ext uri="{FF2B5EF4-FFF2-40B4-BE49-F238E27FC236}">
              <a16:creationId xmlns:a16="http://schemas.microsoft.com/office/drawing/2014/main" xmlns="" id="{CAB6A1E5-4074-418C-917D-AF5CB601A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50723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2771775</xdr:colOff>
      <xdr:row>132</xdr:row>
      <xdr:rowOff>9525</xdr:rowOff>
    </xdr:from>
    <xdr:to>
      <xdr:col>3</xdr:col>
      <xdr:colOff>38100</xdr:colOff>
      <xdr:row>133</xdr:row>
      <xdr:rowOff>19050</xdr:rowOff>
    </xdr:to>
    <xdr:pic>
      <xdr:nvPicPr>
        <xdr:cNvPr id="65651781" name="20 Imagen" descr="MC900433801.PNG">
          <a:hlinkClick xmlns:r="http://schemas.openxmlformats.org/officeDocument/2006/relationships" r:id="rId27" tooltip="IR A RESUMEN"/>
          <a:extLst>
            <a:ext uri="{FF2B5EF4-FFF2-40B4-BE49-F238E27FC236}">
              <a16:creationId xmlns:a16="http://schemas.microsoft.com/office/drawing/2014/main" xmlns="" id="{FAA02B5F-4993-4DC8-89C2-4E29FE52B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695825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2781300</xdr:colOff>
      <xdr:row>137</xdr:row>
      <xdr:rowOff>19050</xdr:rowOff>
    </xdr:from>
    <xdr:to>
      <xdr:col>3</xdr:col>
      <xdr:colOff>47625</xdr:colOff>
      <xdr:row>138</xdr:row>
      <xdr:rowOff>28575</xdr:rowOff>
    </xdr:to>
    <xdr:pic>
      <xdr:nvPicPr>
        <xdr:cNvPr id="65651782" name="21 Imagen" descr="MC900433801.PNG">
          <a:hlinkClick xmlns:r="http://schemas.openxmlformats.org/officeDocument/2006/relationships" r:id="rId28" tooltip="IR A RESUMEN"/>
          <a:extLst>
            <a:ext uri="{FF2B5EF4-FFF2-40B4-BE49-F238E27FC236}">
              <a16:creationId xmlns:a16="http://schemas.microsoft.com/office/drawing/2014/main" xmlns="" id="{FE5CF23E-150C-403F-913A-431B4F051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484632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0</xdr:row>
      <xdr:rowOff>9525</xdr:rowOff>
    </xdr:from>
    <xdr:to>
      <xdr:col>2</xdr:col>
      <xdr:colOff>371475</xdr:colOff>
      <xdr:row>0</xdr:row>
      <xdr:rowOff>381000</xdr:rowOff>
    </xdr:to>
    <xdr:pic>
      <xdr:nvPicPr>
        <xdr:cNvPr id="65651783" name="Picture 3995" descr="MB900431547">
          <a:hlinkClick xmlns:r="http://schemas.openxmlformats.org/officeDocument/2006/relationships" r:id="rId29" tooltip="Regresar"/>
          <a:extLst>
            <a:ext uri="{FF2B5EF4-FFF2-40B4-BE49-F238E27FC236}">
              <a16:creationId xmlns:a16="http://schemas.microsoft.com/office/drawing/2014/main" xmlns="" id="{706D5813-15C2-484F-BFAF-0DE58C454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525"/>
          <a:ext cx="381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466725</xdr:colOff>
      <xdr:row>0</xdr:row>
      <xdr:rowOff>19050</xdr:rowOff>
    </xdr:from>
    <xdr:to>
      <xdr:col>2</xdr:col>
      <xdr:colOff>847725</xdr:colOff>
      <xdr:row>0</xdr:row>
      <xdr:rowOff>400050</xdr:rowOff>
    </xdr:to>
    <xdr:pic>
      <xdr:nvPicPr>
        <xdr:cNvPr id="65651784" name="Picture 3995" descr="MB900431547">
          <a:hlinkClick xmlns:r="http://schemas.openxmlformats.org/officeDocument/2006/relationships" r:id="rId31" tooltip="Ir a directiva"/>
          <a:extLst>
            <a:ext uri="{FF2B5EF4-FFF2-40B4-BE49-F238E27FC236}">
              <a16:creationId xmlns:a16="http://schemas.microsoft.com/office/drawing/2014/main" xmlns="" id="{116EBB00-B007-4BC7-AD2F-090665F30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9050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638175</xdr:colOff>
      <xdr:row>96</xdr:row>
      <xdr:rowOff>9525</xdr:rowOff>
    </xdr:from>
    <xdr:to>
      <xdr:col>7</xdr:col>
      <xdr:colOff>885825</xdr:colOff>
      <xdr:row>97</xdr:row>
      <xdr:rowOff>19050</xdr:rowOff>
    </xdr:to>
    <xdr:pic>
      <xdr:nvPicPr>
        <xdr:cNvPr id="65651785" name="15 Imagen" descr="MC900433801.PNG">
          <a:hlinkClick xmlns:r="http://schemas.openxmlformats.org/officeDocument/2006/relationships" r:id="rId21" tooltip="IR A RESUMEN"/>
          <a:extLst>
            <a:ext uri="{FF2B5EF4-FFF2-40B4-BE49-F238E27FC236}">
              <a16:creationId xmlns:a16="http://schemas.microsoft.com/office/drawing/2014/main" xmlns="" id="{46974E6A-AB3A-44BB-BE5B-27DDD0229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350139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9</xdr:row>
      <xdr:rowOff>9525</xdr:rowOff>
    </xdr:from>
    <xdr:to>
      <xdr:col>9</xdr:col>
      <xdr:colOff>466725</xdr:colOff>
      <xdr:row>9</xdr:row>
      <xdr:rowOff>257175</xdr:rowOff>
    </xdr:to>
    <xdr:pic>
      <xdr:nvPicPr>
        <xdr:cNvPr id="26" name="3 Imagen" descr="MC900433801.PNG">
          <a:hlinkClick xmlns:r="http://schemas.openxmlformats.org/officeDocument/2006/relationships" r:id="rId3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1530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9</xdr:row>
      <xdr:rowOff>9525</xdr:rowOff>
    </xdr:from>
    <xdr:to>
      <xdr:col>9</xdr:col>
      <xdr:colOff>457200</xdr:colOff>
      <xdr:row>9</xdr:row>
      <xdr:rowOff>257175</xdr:rowOff>
    </xdr:to>
    <xdr:pic>
      <xdr:nvPicPr>
        <xdr:cNvPr id="27" name="3 Imagen" descr="MC900433801.PNG">
          <a:hlinkClick xmlns:r="http://schemas.openxmlformats.org/officeDocument/2006/relationships" r:id="rId3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153025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16</xdr:row>
      <xdr:rowOff>9525</xdr:rowOff>
    </xdr:from>
    <xdr:to>
      <xdr:col>9</xdr:col>
      <xdr:colOff>485775</xdr:colOff>
      <xdr:row>16</xdr:row>
      <xdr:rowOff>257175</xdr:rowOff>
    </xdr:to>
    <xdr:pic>
      <xdr:nvPicPr>
        <xdr:cNvPr id="28" name="4 Imagen" descr="MC900433801.PNG">
          <a:hlinkClick xmlns:r="http://schemas.openxmlformats.org/officeDocument/2006/relationships" r:id="rId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9296400"/>
          <a:ext cx="257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16</xdr:row>
      <xdr:rowOff>9525</xdr:rowOff>
    </xdr:from>
    <xdr:to>
      <xdr:col>9</xdr:col>
      <xdr:colOff>476250</xdr:colOff>
      <xdr:row>16</xdr:row>
      <xdr:rowOff>257175</xdr:rowOff>
    </xdr:to>
    <xdr:pic>
      <xdr:nvPicPr>
        <xdr:cNvPr id="29" name="4 Imagen" descr="MC900433801.PNG">
          <a:hlinkClick xmlns:r="http://schemas.openxmlformats.org/officeDocument/2006/relationships" r:id="rId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92964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19</xdr:row>
      <xdr:rowOff>0</xdr:rowOff>
    </xdr:from>
    <xdr:to>
      <xdr:col>9</xdr:col>
      <xdr:colOff>257175</xdr:colOff>
      <xdr:row>19</xdr:row>
      <xdr:rowOff>361950</xdr:rowOff>
    </xdr:to>
    <xdr:pic>
      <xdr:nvPicPr>
        <xdr:cNvPr id="30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11555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19</xdr:row>
      <xdr:rowOff>19050</xdr:rowOff>
    </xdr:from>
    <xdr:to>
      <xdr:col>9</xdr:col>
      <xdr:colOff>257175</xdr:colOff>
      <xdr:row>19</xdr:row>
      <xdr:rowOff>381000</xdr:rowOff>
    </xdr:to>
    <xdr:pic>
      <xdr:nvPicPr>
        <xdr:cNvPr id="31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13460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20</xdr:row>
      <xdr:rowOff>19050</xdr:rowOff>
    </xdr:from>
    <xdr:to>
      <xdr:col>9</xdr:col>
      <xdr:colOff>257175</xdr:colOff>
      <xdr:row>20</xdr:row>
      <xdr:rowOff>400050</xdr:rowOff>
    </xdr:to>
    <xdr:pic>
      <xdr:nvPicPr>
        <xdr:cNvPr id="32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963275"/>
          <a:ext cx="28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21</xdr:row>
      <xdr:rowOff>19050</xdr:rowOff>
    </xdr:from>
    <xdr:to>
      <xdr:col>9</xdr:col>
      <xdr:colOff>257175</xdr:colOff>
      <xdr:row>21</xdr:row>
      <xdr:rowOff>400050</xdr:rowOff>
    </xdr:to>
    <xdr:pic>
      <xdr:nvPicPr>
        <xdr:cNvPr id="33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1791950"/>
          <a:ext cx="28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26</xdr:row>
      <xdr:rowOff>19050</xdr:rowOff>
    </xdr:from>
    <xdr:to>
      <xdr:col>9</xdr:col>
      <xdr:colOff>257175</xdr:colOff>
      <xdr:row>26</xdr:row>
      <xdr:rowOff>400050</xdr:rowOff>
    </xdr:to>
    <xdr:pic>
      <xdr:nvPicPr>
        <xdr:cNvPr id="34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5935325"/>
          <a:ext cx="28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19</xdr:row>
      <xdr:rowOff>19050</xdr:rowOff>
    </xdr:from>
    <xdr:to>
      <xdr:col>9</xdr:col>
      <xdr:colOff>257175</xdr:colOff>
      <xdr:row>19</xdr:row>
      <xdr:rowOff>381000</xdr:rowOff>
    </xdr:to>
    <xdr:pic>
      <xdr:nvPicPr>
        <xdr:cNvPr id="35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13460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2781300</xdr:colOff>
      <xdr:row>26</xdr:row>
      <xdr:rowOff>9525</xdr:rowOff>
    </xdr:from>
    <xdr:to>
      <xdr:col>9</xdr:col>
      <xdr:colOff>447675</xdr:colOff>
      <xdr:row>26</xdr:row>
      <xdr:rowOff>257175</xdr:rowOff>
    </xdr:to>
    <xdr:pic>
      <xdr:nvPicPr>
        <xdr:cNvPr id="36" name="5 Imagen" descr="MC900433801.PNG">
          <a:hlinkClick xmlns:r="http://schemas.openxmlformats.org/officeDocument/2006/relationships" r:id="rId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59258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19</xdr:row>
      <xdr:rowOff>0</xdr:rowOff>
    </xdr:from>
    <xdr:to>
      <xdr:col>9</xdr:col>
      <xdr:colOff>247650</xdr:colOff>
      <xdr:row>19</xdr:row>
      <xdr:rowOff>361950</xdr:rowOff>
    </xdr:to>
    <xdr:pic>
      <xdr:nvPicPr>
        <xdr:cNvPr id="37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115550"/>
          <a:ext cx="19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19</xdr:row>
      <xdr:rowOff>19050</xdr:rowOff>
    </xdr:from>
    <xdr:to>
      <xdr:col>9</xdr:col>
      <xdr:colOff>247650</xdr:colOff>
      <xdr:row>19</xdr:row>
      <xdr:rowOff>381000</xdr:rowOff>
    </xdr:to>
    <xdr:pic>
      <xdr:nvPicPr>
        <xdr:cNvPr id="38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134600"/>
          <a:ext cx="19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20</xdr:row>
      <xdr:rowOff>19050</xdr:rowOff>
    </xdr:from>
    <xdr:to>
      <xdr:col>9</xdr:col>
      <xdr:colOff>247650</xdr:colOff>
      <xdr:row>20</xdr:row>
      <xdr:rowOff>400050</xdr:rowOff>
    </xdr:to>
    <xdr:pic>
      <xdr:nvPicPr>
        <xdr:cNvPr id="39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963275"/>
          <a:ext cx="19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21</xdr:row>
      <xdr:rowOff>19050</xdr:rowOff>
    </xdr:from>
    <xdr:to>
      <xdr:col>9</xdr:col>
      <xdr:colOff>247650</xdr:colOff>
      <xdr:row>21</xdr:row>
      <xdr:rowOff>400050</xdr:rowOff>
    </xdr:to>
    <xdr:pic>
      <xdr:nvPicPr>
        <xdr:cNvPr id="40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1791950"/>
          <a:ext cx="19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26</xdr:row>
      <xdr:rowOff>19050</xdr:rowOff>
    </xdr:from>
    <xdr:to>
      <xdr:col>9</xdr:col>
      <xdr:colOff>247650</xdr:colOff>
      <xdr:row>26</xdr:row>
      <xdr:rowOff>400050</xdr:rowOff>
    </xdr:to>
    <xdr:pic>
      <xdr:nvPicPr>
        <xdr:cNvPr id="41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5935325"/>
          <a:ext cx="19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19</xdr:row>
      <xdr:rowOff>19050</xdr:rowOff>
    </xdr:from>
    <xdr:to>
      <xdr:col>9</xdr:col>
      <xdr:colOff>247650</xdr:colOff>
      <xdr:row>19</xdr:row>
      <xdr:rowOff>381000</xdr:rowOff>
    </xdr:to>
    <xdr:pic>
      <xdr:nvPicPr>
        <xdr:cNvPr id="42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134600"/>
          <a:ext cx="19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2781300</xdr:colOff>
      <xdr:row>26</xdr:row>
      <xdr:rowOff>9525</xdr:rowOff>
    </xdr:from>
    <xdr:to>
      <xdr:col>9</xdr:col>
      <xdr:colOff>438150</xdr:colOff>
      <xdr:row>26</xdr:row>
      <xdr:rowOff>257175</xdr:rowOff>
    </xdr:to>
    <xdr:pic>
      <xdr:nvPicPr>
        <xdr:cNvPr id="43" name="5 Imagen" descr="MC900433801.PNG">
          <a:hlinkClick xmlns:r="http://schemas.openxmlformats.org/officeDocument/2006/relationships" r:id="rId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5925800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2743200</xdr:colOff>
      <xdr:row>32</xdr:row>
      <xdr:rowOff>19050</xdr:rowOff>
    </xdr:from>
    <xdr:to>
      <xdr:col>9</xdr:col>
      <xdr:colOff>485775</xdr:colOff>
      <xdr:row>32</xdr:row>
      <xdr:rowOff>266700</xdr:rowOff>
    </xdr:to>
    <xdr:pic>
      <xdr:nvPicPr>
        <xdr:cNvPr id="44" name="7 Imagen" descr="MC900433801.PNG">
          <a:hlinkClick xmlns:r="http://schemas.openxmlformats.org/officeDocument/2006/relationships" r:id="rId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92500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2743200</xdr:colOff>
      <xdr:row>32</xdr:row>
      <xdr:rowOff>19050</xdr:rowOff>
    </xdr:from>
    <xdr:to>
      <xdr:col>9</xdr:col>
      <xdr:colOff>476250</xdr:colOff>
      <xdr:row>32</xdr:row>
      <xdr:rowOff>266700</xdr:rowOff>
    </xdr:to>
    <xdr:pic>
      <xdr:nvPicPr>
        <xdr:cNvPr id="45" name="7 Imagen" descr="MC900433801.PNG">
          <a:hlinkClick xmlns:r="http://schemas.openxmlformats.org/officeDocument/2006/relationships" r:id="rId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9250025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43</xdr:row>
      <xdr:rowOff>9525</xdr:rowOff>
    </xdr:from>
    <xdr:to>
      <xdr:col>9</xdr:col>
      <xdr:colOff>476250</xdr:colOff>
      <xdr:row>43</xdr:row>
      <xdr:rowOff>238125</xdr:rowOff>
    </xdr:to>
    <xdr:pic>
      <xdr:nvPicPr>
        <xdr:cNvPr id="46" name="8 Imagen" descr="MC900433801.PNG">
          <a:hlinkClick xmlns:r="http://schemas.openxmlformats.org/officeDocument/2006/relationships" r:id="rId9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26698575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43</xdr:row>
      <xdr:rowOff>9525</xdr:rowOff>
    </xdr:from>
    <xdr:to>
      <xdr:col>9</xdr:col>
      <xdr:colOff>466725</xdr:colOff>
      <xdr:row>43</xdr:row>
      <xdr:rowOff>238125</xdr:rowOff>
    </xdr:to>
    <xdr:pic>
      <xdr:nvPicPr>
        <xdr:cNvPr id="47" name="8 Imagen" descr="MC900433801.PNG">
          <a:hlinkClick xmlns:r="http://schemas.openxmlformats.org/officeDocument/2006/relationships" r:id="rId9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26698575"/>
          <a:ext cx="2381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2771775</xdr:colOff>
      <xdr:row>49</xdr:row>
      <xdr:rowOff>9525</xdr:rowOff>
    </xdr:from>
    <xdr:to>
      <xdr:col>9</xdr:col>
      <xdr:colOff>457200</xdr:colOff>
      <xdr:row>49</xdr:row>
      <xdr:rowOff>257175</xdr:rowOff>
    </xdr:to>
    <xdr:pic>
      <xdr:nvPicPr>
        <xdr:cNvPr id="48" name="9 Imagen" descr="MC900433801.PNG">
          <a:hlinkClick xmlns:r="http://schemas.openxmlformats.org/officeDocument/2006/relationships" r:id="rId10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300132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2771775</xdr:colOff>
      <xdr:row>49</xdr:row>
      <xdr:rowOff>9525</xdr:rowOff>
    </xdr:from>
    <xdr:to>
      <xdr:col>9</xdr:col>
      <xdr:colOff>447675</xdr:colOff>
      <xdr:row>49</xdr:row>
      <xdr:rowOff>257175</xdr:rowOff>
    </xdr:to>
    <xdr:pic>
      <xdr:nvPicPr>
        <xdr:cNvPr id="49" name="9 Imagen" descr="MC900433801.PNG">
          <a:hlinkClick xmlns:r="http://schemas.openxmlformats.org/officeDocument/2006/relationships" r:id="rId10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30013275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78</xdr:row>
      <xdr:rowOff>9525</xdr:rowOff>
    </xdr:from>
    <xdr:to>
      <xdr:col>9</xdr:col>
      <xdr:colOff>247650</xdr:colOff>
      <xdr:row>79</xdr:row>
      <xdr:rowOff>28575</xdr:rowOff>
    </xdr:to>
    <xdr:pic>
      <xdr:nvPicPr>
        <xdr:cNvPr id="50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45758100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78</xdr:row>
      <xdr:rowOff>9525</xdr:rowOff>
    </xdr:from>
    <xdr:to>
      <xdr:col>9</xdr:col>
      <xdr:colOff>247650</xdr:colOff>
      <xdr:row>79</xdr:row>
      <xdr:rowOff>28575</xdr:rowOff>
    </xdr:to>
    <xdr:pic>
      <xdr:nvPicPr>
        <xdr:cNvPr id="51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45758100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82</xdr:row>
      <xdr:rowOff>9525</xdr:rowOff>
    </xdr:from>
    <xdr:to>
      <xdr:col>9</xdr:col>
      <xdr:colOff>247650</xdr:colOff>
      <xdr:row>83</xdr:row>
      <xdr:rowOff>171450</xdr:rowOff>
    </xdr:to>
    <xdr:pic>
      <xdr:nvPicPr>
        <xdr:cNvPr id="52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45758100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82</xdr:row>
      <xdr:rowOff>9525</xdr:rowOff>
    </xdr:from>
    <xdr:to>
      <xdr:col>9</xdr:col>
      <xdr:colOff>247650</xdr:colOff>
      <xdr:row>83</xdr:row>
      <xdr:rowOff>171450</xdr:rowOff>
    </xdr:to>
    <xdr:pic>
      <xdr:nvPicPr>
        <xdr:cNvPr id="53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45758100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2705100</xdr:colOff>
      <xdr:row>98</xdr:row>
      <xdr:rowOff>19050</xdr:rowOff>
    </xdr:from>
    <xdr:to>
      <xdr:col>9</xdr:col>
      <xdr:colOff>523875</xdr:colOff>
      <xdr:row>98</xdr:row>
      <xdr:rowOff>266700</xdr:rowOff>
    </xdr:to>
    <xdr:pic>
      <xdr:nvPicPr>
        <xdr:cNvPr id="54" name="16 Imagen" descr="MC900433801.PNG">
          <a:hlinkClick xmlns:r="http://schemas.openxmlformats.org/officeDocument/2006/relationships" r:id="rId23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57117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110</xdr:row>
      <xdr:rowOff>19050</xdr:rowOff>
    </xdr:from>
    <xdr:to>
      <xdr:col>9</xdr:col>
      <xdr:colOff>466725</xdr:colOff>
      <xdr:row>110</xdr:row>
      <xdr:rowOff>114300</xdr:rowOff>
    </xdr:to>
    <xdr:pic>
      <xdr:nvPicPr>
        <xdr:cNvPr id="55" name="17 Imagen" descr="MC900433801.PNG">
          <a:hlinkClick xmlns:r="http://schemas.openxmlformats.org/officeDocument/2006/relationships" r:id="rId2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39984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110</xdr:row>
      <xdr:rowOff>19050</xdr:rowOff>
    </xdr:from>
    <xdr:to>
      <xdr:col>9</xdr:col>
      <xdr:colOff>466725</xdr:colOff>
      <xdr:row>110</xdr:row>
      <xdr:rowOff>114300</xdr:rowOff>
    </xdr:to>
    <xdr:pic>
      <xdr:nvPicPr>
        <xdr:cNvPr id="56" name="17 Imagen" descr="MC900433801.PNG">
          <a:hlinkClick xmlns:r="http://schemas.openxmlformats.org/officeDocument/2006/relationships" r:id="rId2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39984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466725</xdr:colOff>
      <xdr:row>116</xdr:row>
      <xdr:rowOff>257175</xdr:rowOff>
    </xdr:to>
    <xdr:pic>
      <xdr:nvPicPr>
        <xdr:cNvPr id="57" name="18 Imagen" descr="MC900433801.PNG">
          <a:hlinkClick xmlns:r="http://schemas.openxmlformats.org/officeDocument/2006/relationships" r:id="rId2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30365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466725</xdr:colOff>
      <xdr:row>116</xdr:row>
      <xdr:rowOff>257175</xdr:rowOff>
    </xdr:to>
    <xdr:pic>
      <xdr:nvPicPr>
        <xdr:cNvPr id="58" name="18 Imagen" descr="MC900433801.PNG">
          <a:hlinkClick xmlns:r="http://schemas.openxmlformats.org/officeDocument/2006/relationships" r:id="rId2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30365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2771775</xdr:colOff>
      <xdr:row>123</xdr:row>
      <xdr:rowOff>104775</xdr:rowOff>
    </xdr:from>
    <xdr:to>
      <xdr:col>9</xdr:col>
      <xdr:colOff>457200</xdr:colOff>
      <xdr:row>123</xdr:row>
      <xdr:rowOff>266700</xdr:rowOff>
    </xdr:to>
    <xdr:pic>
      <xdr:nvPicPr>
        <xdr:cNvPr id="59" name="19 Imagen" descr="MC900433801.PNG">
          <a:hlinkClick xmlns:r="http://schemas.openxmlformats.org/officeDocument/2006/relationships" r:id="rId26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98849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2771775</xdr:colOff>
      <xdr:row>123</xdr:row>
      <xdr:rowOff>104775</xdr:rowOff>
    </xdr:from>
    <xdr:to>
      <xdr:col>9</xdr:col>
      <xdr:colOff>457200</xdr:colOff>
      <xdr:row>123</xdr:row>
      <xdr:rowOff>266700</xdr:rowOff>
    </xdr:to>
    <xdr:pic>
      <xdr:nvPicPr>
        <xdr:cNvPr id="60" name="19 Imagen" descr="MC900433801.PNG">
          <a:hlinkClick xmlns:r="http://schemas.openxmlformats.org/officeDocument/2006/relationships" r:id="rId26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98849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2771775</xdr:colOff>
      <xdr:row>130</xdr:row>
      <xdr:rowOff>9525</xdr:rowOff>
    </xdr:from>
    <xdr:to>
      <xdr:col>9</xdr:col>
      <xdr:colOff>457200</xdr:colOff>
      <xdr:row>130</xdr:row>
      <xdr:rowOff>257175</xdr:rowOff>
    </xdr:to>
    <xdr:pic>
      <xdr:nvPicPr>
        <xdr:cNvPr id="61" name="20 Imagen" descr="MC900433801.PNG">
          <a:hlinkClick xmlns:r="http://schemas.openxmlformats.org/officeDocument/2006/relationships" r:id="rId2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393305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2771775</xdr:colOff>
      <xdr:row>130</xdr:row>
      <xdr:rowOff>9525</xdr:rowOff>
    </xdr:from>
    <xdr:to>
      <xdr:col>9</xdr:col>
      <xdr:colOff>457200</xdr:colOff>
      <xdr:row>130</xdr:row>
      <xdr:rowOff>257175</xdr:rowOff>
    </xdr:to>
    <xdr:pic>
      <xdr:nvPicPr>
        <xdr:cNvPr id="62" name="20 Imagen" descr="MC900433801.PNG">
          <a:hlinkClick xmlns:r="http://schemas.openxmlformats.org/officeDocument/2006/relationships" r:id="rId2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393305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2781300</xdr:colOff>
      <xdr:row>135</xdr:row>
      <xdr:rowOff>19050</xdr:rowOff>
    </xdr:from>
    <xdr:to>
      <xdr:col>9</xdr:col>
      <xdr:colOff>447675</xdr:colOff>
      <xdr:row>135</xdr:row>
      <xdr:rowOff>266700</xdr:rowOff>
    </xdr:to>
    <xdr:pic>
      <xdr:nvPicPr>
        <xdr:cNvPr id="63" name="21 Imagen" descr="MC900433801.PNG">
          <a:hlinkClick xmlns:r="http://schemas.openxmlformats.org/officeDocument/2006/relationships" r:id="rId2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64286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2781300</xdr:colOff>
      <xdr:row>135</xdr:row>
      <xdr:rowOff>19050</xdr:rowOff>
    </xdr:from>
    <xdr:to>
      <xdr:col>9</xdr:col>
      <xdr:colOff>447675</xdr:colOff>
      <xdr:row>135</xdr:row>
      <xdr:rowOff>266700</xdr:rowOff>
    </xdr:to>
    <xdr:pic>
      <xdr:nvPicPr>
        <xdr:cNvPr id="64" name="21 Imagen" descr="MC900433801.PNG">
          <a:hlinkClick xmlns:r="http://schemas.openxmlformats.org/officeDocument/2006/relationships" r:id="rId2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64286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9</xdr:row>
      <xdr:rowOff>9525</xdr:rowOff>
    </xdr:from>
    <xdr:to>
      <xdr:col>9</xdr:col>
      <xdr:colOff>466725</xdr:colOff>
      <xdr:row>9</xdr:row>
      <xdr:rowOff>257175</xdr:rowOff>
    </xdr:to>
    <xdr:pic>
      <xdr:nvPicPr>
        <xdr:cNvPr id="65" name="3 Imagen" descr="MC900433801.PNG">
          <a:hlinkClick xmlns:r="http://schemas.openxmlformats.org/officeDocument/2006/relationships" r:id="rId3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1530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9</xdr:row>
      <xdr:rowOff>9525</xdr:rowOff>
    </xdr:from>
    <xdr:to>
      <xdr:col>9</xdr:col>
      <xdr:colOff>466725</xdr:colOff>
      <xdr:row>9</xdr:row>
      <xdr:rowOff>257175</xdr:rowOff>
    </xdr:to>
    <xdr:pic>
      <xdr:nvPicPr>
        <xdr:cNvPr id="66" name="3 Imagen" descr="MC900433801.PNG">
          <a:hlinkClick xmlns:r="http://schemas.openxmlformats.org/officeDocument/2006/relationships" r:id="rId3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1530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9</xdr:row>
      <xdr:rowOff>9525</xdr:rowOff>
    </xdr:from>
    <xdr:to>
      <xdr:col>9</xdr:col>
      <xdr:colOff>457200</xdr:colOff>
      <xdr:row>9</xdr:row>
      <xdr:rowOff>257175</xdr:rowOff>
    </xdr:to>
    <xdr:pic>
      <xdr:nvPicPr>
        <xdr:cNvPr id="67" name="3 Imagen" descr="MC900433801.PNG">
          <a:hlinkClick xmlns:r="http://schemas.openxmlformats.org/officeDocument/2006/relationships" r:id="rId3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153025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2752725</xdr:colOff>
      <xdr:row>16</xdr:row>
      <xdr:rowOff>9525</xdr:rowOff>
    </xdr:from>
    <xdr:to>
      <xdr:col>6</xdr:col>
      <xdr:colOff>485775</xdr:colOff>
      <xdr:row>16</xdr:row>
      <xdr:rowOff>257175</xdr:rowOff>
    </xdr:to>
    <xdr:pic>
      <xdr:nvPicPr>
        <xdr:cNvPr id="68" name="4 Imagen" descr="MC900433801.PNG">
          <a:hlinkClick xmlns:r="http://schemas.openxmlformats.org/officeDocument/2006/relationships" r:id="rId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9296400"/>
          <a:ext cx="257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2752725</xdr:colOff>
      <xdr:row>16</xdr:row>
      <xdr:rowOff>9525</xdr:rowOff>
    </xdr:from>
    <xdr:to>
      <xdr:col>6</xdr:col>
      <xdr:colOff>485775</xdr:colOff>
      <xdr:row>16</xdr:row>
      <xdr:rowOff>257175</xdr:rowOff>
    </xdr:to>
    <xdr:pic>
      <xdr:nvPicPr>
        <xdr:cNvPr id="69" name="4 Imagen" descr="MC900433801.PNG">
          <a:hlinkClick xmlns:r="http://schemas.openxmlformats.org/officeDocument/2006/relationships" r:id="rId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9296400"/>
          <a:ext cx="257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2752725</xdr:colOff>
      <xdr:row>16</xdr:row>
      <xdr:rowOff>9525</xdr:rowOff>
    </xdr:from>
    <xdr:to>
      <xdr:col>6</xdr:col>
      <xdr:colOff>476250</xdr:colOff>
      <xdr:row>16</xdr:row>
      <xdr:rowOff>257175</xdr:rowOff>
    </xdr:to>
    <xdr:pic>
      <xdr:nvPicPr>
        <xdr:cNvPr id="70" name="4 Imagen" descr="MC900433801.PNG">
          <a:hlinkClick xmlns:r="http://schemas.openxmlformats.org/officeDocument/2006/relationships" r:id="rId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92964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19</xdr:row>
      <xdr:rowOff>0</xdr:rowOff>
    </xdr:from>
    <xdr:to>
      <xdr:col>9</xdr:col>
      <xdr:colOff>257175</xdr:colOff>
      <xdr:row>19</xdr:row>
      <xdr:rowOff>361950</xdr:rowOff>
    </xdr:to>
    <xdr:pic>
      <xdr:nvPicPr>
        <xdr:cNvPr id="71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11555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19</xdr:row>
      <xdr:rowOff>19050</xdr:rowOff>
    </xdr:from>
    <xdr:to>
      <xdr:col>9</xdr:col>
      <xdr:colOff>257175</xdr:colOff>
      <xdr:row>19</xdr:row>
      <xdr:rowOff>381000</xdr:rowOff>
    </xdr:to>
    <xdr:pic>
      <xdr:nvPicPr>
        <xdr:cNvPr id="72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13460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20</xdr:row>
      <xdr:rowOff>19050</xdr:rowOff>
    </xdr:from>
    <xdr:to>
      <xdr:col>9</xdr:col>
      <xdr:colOff>257175</xdr:colOff>
      <xdr:row>20</xdr:row>
      <xdr:rowOff>400050</xdr:rowOff>
    </xdr:to>
    <xdr:pic>
      <xdr:nvPicPr>
        <xdr:cNvPr id="73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963275"/>
          <a:ext cx="28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21</xdr:row>
      <xdr:rowOff>19050</xdr:rowOff>
    </xdr:from>
    <xdr:to>
      <xdr:col>9</xdr:col>
      <xdr:colOff>257175</xdr:colOff>
      <xdr:row>21</xdr:row>
      <xdr:rowOff>400050</xdr:rowOff>
    </xdr:to>
    <xdr:pic>
      <xdr:nvPicPr>
        <xdr:cNvPr id="74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1791950"/>
          <a:ext cx="28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26</xdr:row>
      <xdr:rowOff>19050</xdr:rowOff>
    </xdr:from>
    <xdr:to>
      <xdr:col>9</xdr:col>
      <xdr:colOff>257175</xdr:colOff>
      <xdr:row>26</xdr:row>
      <xdr:rowOff>400050</xdr:rowOff>
    </xdr:to>
    <xdr:pic>
      <xdr:nvPicPr>
        <xdr:cNvPr id="75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5935325"/>
          <a:ext cx="28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19</xdr:row>
      <xdr:rowOff>19050</xdr:rowOff>
    </xdr:from>
    <xdr:to>
      <xdr:col>9</xdr:col>
      <xdr:colOff>257175</xdr:colOff>
      <xdr:row>19</xdr:row>
      <xdr:rowOff>381000</xdr:rowOff>
    </xdr:to>
    <xdr:pic>
      <xdr:nvPicPr>
        <xdr:cNvPr id="76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13460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2781300</xdr:colOff>
      <xdr:row>26</xdr:row>
      <xdr:rowOff>9525</xdr:rowOff>
    </xdr:from>
    <xdr:to>
      <xdr:col>9</xdr:col>
      <xdr:colOff>447675</xdr:colOff>
      <xdr:row>26</xdr:row>
      <xdr:rowOff>257175</xdr:rowOff>
    </xdr:to>
    <xdr:pic>
      <xdr:nvPicPr>
        <xdr:cNvPr id="77" name="5 Imagen" descr="MC900433801.PNG">
          <a:hlinkClick xmlns:r="http://schemas.openxmlformats.org/officeDocument/2006/relationships" r:id="rId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59258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19</xdr:row>
      <xdr:rowOff>0</xdr:rowOff>
    </xdr:from>
    <xdr:to>
      <xdr:col>9</xdr:col>
      <xdr:colOff>257175</xdr:colOff>
      <xdr:row>19</xdr:row>
      <xdr:rowOff>361950</xdr:rowOff>
    </xdr:to>
    <xdr:pic>
      <xdr:nvPicPr>
        <xdr:cNvPr id="78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11555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19</xdr:row>
      <xdr:rowOff>19050</xdr:rowOff>
    </xdr:from>
    <xdr:to>
      <xdr:col>9</xdr:col>
      <xdr:colOff>257175</xdr:colOff>
      <xdr:row>19</xdr:row>
      <xdr:rowOff>381000</xdr:rowOff>
    </xdr:to>
    <xdr:pic>
      <xdr:nvPicPr>
        <xdr:cNvPr id="79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13460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20</xdr:row>
      <xdr:rowOff>19050</xdr:rowOff>
    </xdr:from>
    <xdr:to>
      <xdr:col>9</xdr:col>
      <xdr:colOff>257175</xdr:colOff>
      <xdr:row>20</xdr:row>
      <xdr:rowOff>400050</xdr:rowOff>
    </xdr:to>
    <xdr:pic>
      <xdr:nvPicPr>
        <xdr:cNvPr id="80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963275"/>
          <a:ext cx="28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21</xdr:row>
      <xdr:rowOff>19050</xdr:rowOff>
    </xdr:from>
    <xdr:to>
      <xdr:col>9</xdr:col>
      <xdr:colOff>257175</xdr:colOff>
      <xdr:row>21</xdr:row>
      <xdr:rowOff>400050</xdr:rowOff>
    </xdr:to>
    <xdr:pic>
      <xdr:nvPicPr>
        <xdr:cNvPr id="81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1791950"/>
          <a:ext cx="28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26</xdr:row>
      <xdr:rowOff>19050</xdr:rowOff>
    </xdr:from>
    <xdr:to>
      <xdr:col>9</xdr:col>
      <xdr:colOff>257175</xdr:colOff>
      <xdr:row>26</xdr:row>
      <xdr:rowOff>400050</xdr:rowOff>
    </xdr:to>
    <xdr:pic>
      <xdr:nvPicPr>
        <xdr:cNvPr id="82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5935325"/>
          <a:ext cx="28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19</xdr:row>
      <xdr:rowOff>19050</xdr:rowOff>
    </xdr:from>
    <xdr:to>
      <xdr:col>9</xdr:col>
      <xdr:colOff>257175</xdr:colOff>
      <xdr:row>19</xdr:row>
      <xdr:rowOff>381000</xdr:rowOff>
    </xdr:to>
    <xdr:pic>
      <xdr:nvPicPr>
        <xdr:cNvPr id="83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13460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2781300</xdr:colOff>
      <xdr:row>26</xdr:row>
      <xdr:rowOff>9525</xdr:rowOff>
    </xdr:from>
    <xdr:to>
      <xdr:col>9</xdr:col>
      <xdr:colOff>447675</xdr:colOff>
      <xdr:row>26</xdr:row>
      <xdr:rowOff>257175</xdr:rowOff>
    </xdr:to>
    <xdr:pic>
      <xdr:nvPicPr>
        <xdr:cNvPr id="84" name="5 Imagen" descr="MC900433801.PNG">
          <a:hlinkClick xmlns:r="http://schemas.openxmlformats.org/officeDocument/2006/relationships" r:id="rId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59258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19</xdr:row>
      <xdr:rowOff>0</xdr:rowOff>
    </xdr:from>
    <xdr:to>
      <xdr:col>9</xdr:col>
      <xdr:colOff>247650</xdr:colOff>
      <xdr:row>19</xdr:row>
      <xdr:rowOff>361950</xdr:rowOff>
    </xdr:to>
    <xdr:pic>
      <xdr:nvPicPr>
        <xdr:cNvPr id="85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115550"/>
          <a:ext cx="19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19</xdr:row>
      <xdr:rowOff>19050</xdr:rowOff>
    </xdr:from>
    <xdr:to>
      <xdr:col>9</xdr:col>
      <xdr:colOff>247650</xdr:colOff>
      <xdr:row>19</xdr:row>
      <xdr:rowOff>381000</xdr:rowOff>
    </xdr:to>
    <xdr:pic>
      <xdr:nvPicPr>
        <xdr:cNvPr id="86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134600"/>
          <a:ext cx="19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20</xdr:row>
      <xdr:rowOff>19050</xdr:rowOff>
    </xdr:from>
    <xdr:to>
      <xdr:col>9</xdr:col>
      <xdr:colOff>247650</xdr:colOff>
      <xdr:row>20</xdr:row>
      <xdr:rowOff>400050</xdr:rowOff>
    </xdr:to>
    <xdr:pic>
      <xdr:nvPicPr>
        <xdr:cNvPr id="87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963275"/>
          <a:ext cx="19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21</xdr:row>
      <xdr:rowOff>19050</xdr:rowOff>
    </xdr:from>
    <xdr:to>
      <xdr:col>9</xdr:col>
      <xdr:colOff>247650</xdr:colOff>
      <xdr:row>21</xdr:row>
      <xdr:rowOff>400050</xdr:rowOff>
    </xdr:to>
    <xdr:pic>
      <xdr:nvPicPr>
        <xdr:cNvPr id="88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1791950"/>
          <a:ext cx="19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26</xdr:row>
      <xdr:rowOff>19050</xdr:rowOff>
    </xdr:from>
    <xdr:to>
      <xdr:col>9</xdr:col>
      <xdr:colOff>247650</xdr:colOff>
      <xdr:row>26</xdr:row>
      <xdr:rowOff>400050</xdr:rowOff>
    </xdr:to>
    <xdr:pic>
      <xdr:nvPicPr>
        <xdr:cNvPr id="89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5935325"/>
          <a:ext cx="19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19</xdr:row>
      <xdr:rowOff>19050</xdr:rowOff>
    </xdr:from>
    <xdr:to>
      <xdr:col>9</xdr:col>
      <xdr:colOff>247650</xdr:colOff>
      <xdr:row>19</xdr:row>
      <xdr:rowOff>381000</xdr:rowOff>
    </xdr:to>
    <xdr:pic>
      <xdr:nvPicPr>
        <xdr:cNvPr id="90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0134600"/>
          <a:ext cx="19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2781300</xdr:colOff>
      <xdr:row>26</xdr:row>
      <xdr:rowOff>9525</xdr:rowOff>
    </xdr:from>
    <xdr:to>
      <xdr:col>9</xdr:col>
      <xdr:colOff>438150</xdr:colOff>
      <xdr:row>26</xdr:row>
      <xdr:rowOff>257175</xdr:rowOff>
    </xdr:to>
    <xdr:pic>
      <xdr:nvPicPr>
        <xdr:cNvPr id="91" name="5 Imagen" descr="MC900433801.PNG">
          <a:hlinkClick xmlns:r="http://schemas.openxmlformats.org/officeDocument/2006/relationships" r:id="rId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5925800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2743200</xdr:colOff>
      <xdr:row>32</xdr:row>
      <xdr:rowOff>19050</xdr:rowOff>
    </xdr:from>
    <xdr:to>
      <xdr:col>9</xdr:col>
      <xdr:colOff>485775</xdr:colOff>
      <xdr:row>32</xdr:row>
      <xdr:rowOff>266700</xdr:rowOff>
    </xdr:to>
    <xdr:pic>
      <xdr:nvPicPr>
        <xdr:cNvPr id="92" name="7 Imagen" descr="MC900433801.PNG">
          <a:hlinkClick xmlns:r="http://schemas.openxmlformats.org/officeDocument/2006/relationships" r:id="rId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92500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2743200</xdr:colOff>
      <xdr:row>32</xdr:row>
      <xdr:rowOff>19050</xdr:rowOff>
    </xdr:from>
    <xdr:to>
      <xdr:col>9</xdr:col>
      <xdr:colOff>485775</xdr:colOff>
      <xdr:row>32</xdr:row>
      <xdr:rowOff>266700</xdr:rowOff>
    </xdr:to>
    <xdr:pic>
      <xdr:nvPicPr>
        <xdr:cNvPr id="93" name="7 Imagen" descr="MC900433801.PNG">
          <a:hlinkClick xmlns:r="http://schemas.openxmlformats.org/officeDocument/2006/relationships" r:id="rId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92500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2743200</xdr:colOff>
      <xdr:row>32</xdr:row>
      <xdr:rowOff>19050</xdr:rowOff>
    </xdr:from>
    <xdr:to>
      <xdr:col>9</xdr:col>
      <xdr:colOff>476250</xdr:colOff>
      <xdr:row>32</xdr:row>
      <xdr:rowOff>266700</xdr:rowOff>
    </xdr:to>
    <xdr:pic>
      <xdr:nvPicPr>
        <xdr:cNvPr id="94" name="7 Imagen" descr="MC900433801.PNG">
          <a:hlinkClick xmlns:r="http://schemas.openxmlformats.org/officeDocument/2006/relationships" r:id="rId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9250025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43</xdr:row>
      <xdr:rowOff>9525</xdr:rowOff>
    </xdr:from>
    <xdr:to>
      <xdr:col>9</xdr:col>
      <xdr:colOff>476250</xdr:colOff>
      <xdr:row>43</xdr:row>
      <xdr:rowOff>238125</xdr:rowOff>
    </xdr:to>
    <xdr:pic>
      <xdr:nvPicPr>
        <xdr:cNvPr id="95" name="8 Imagen" descr="MC900433801.PNG">
          <a:hlinkClick xmlns:r="http://schemas.openxmlformats.org/officeDocument/2006/relationships" r:id="rId9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26698575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43</xdr:row>
      <xdr:rowOff>9525</xdr:rowOff>
    </xdr:from>
    <xdr:to>
      <xdr:col>9</xdr:col>
      <xdr:colOff>476250</xdr:colOff>
      <xdr:row>43</xdr:row>
      <xdr:rowOff>238125</xdr:rowOff>
    </xdr:to>
    <xdr:pic>
      <xdr:nvPicPr>
        <xdr:cNvPr id="96" name="8 Imagen" descr="MC900433801.PNG">
          <a:hlinkClick xmlns:r="http://schemas.openxmlformats.org/officeDocument/2006/relationships" r:id="rId9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26698575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2752725</xdr:colOff>
      <xdr:row>43</xdr:row>
      <xdr:rowOff>9525</xdr:rowOff>
    </xdr:from>
    <xdr:to>
      <xdr:col>9</xdr:col>
      <xdr:colOff>466725</xdr:colOff>
      <xdr:row>43</xdr:row>
      <xdr:rowOff>238125</xdr:rowOff>
    </xdr:to>
    <xdr:pic>
      <xdr:nvPicPr>
        <xdr:cNvPr id="97" name="8 Imagen" descr="MC900433801.PNG">
          <a:hlinkClick xmlns:r="http://schemas.openxmlformats.org/officeDocument/2006/relationships" r:id="rId9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26698575"/>
          <a:ext cx="2381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2771775</xdr:colOff>
      <xdr:row>49</xdr:row>
      <xdr:rowOff>9525</xdr:rowOff>
    </xdr:from>
    <xdr:to>
      <xdr:col>9</xdr:col>
      <xdr:colOff>457200</xdr:colOff>
      <xdr:row>49</xdr:row>
      <xdr:rowOff>257175</xdr:rowOff>
    </xdr:to>
    <xdr:pic>
      <xdr:nvPicPr>
        <xdr:cNvPr id="98" name="9 Imagen" descr="MC900433801.PNG">
          <a:hlinkClick xmlns:r="http://schemas.openxmlformats.org/officeDocument/2006/relationships" r:id="rId10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300132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2771775</xdr:colOff>
      <xdr:row>49</xdr:row>
      <xdr:rowOff>9525</xdr:rowOff>
    </xdr:from>
    <xdr:to>
      <xdr:col>9</xdr:col>
      <xdr:colOff>457200</xdr:colOff>
      <xdr:row>49</xdr:row>
      <xdr:rowOff>257175</xdr:rowOff>
    </xdr:to>
    <xdr:pic>
      <xdr:nvPicPr>
        <xdr:cNvPr id="99" name="9 Imagen" descr="MC900433801.PNG">
          <a:hlinkClick xmlns:r="http://schemas.openxmlformats.org/officeDocument/2006/relationships" r:id="rId10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300132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2771775</xdr:colOff>
      <xdr:row>49</xdr:row>
      <xdr:rowOff>9525</xdr:rowOff>
    </xdr:from>
    <xdr:to>
      <xdr:col>9</xdr:col>
      <xdr:colOff>447675</xdr:colOff>
      <xdr:row>49</xdr:row>
      <xdr:rowOff>257175</xdr:rowOff>
    </xdr:to>
    <xdr:pic>
      <xdr:nvPicPr>
        <xdr:cNvPr id="100" name="9 Imagen" descr="MC900433801.PNG">
          <a:hlinkClick xmlns:r="http://schemas.openxmlformats.org/officeDocument/2006/relationships" r:id="rId10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30013275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2762250</xdr:colOff>
      <xdr:row>9</xdr:row>
      <xdr:rowOff>9525</xdr:rowOff>
    </xdr:from>
    <xdr:ext cx="473075" cy="247650"/>
    <xdr:pic>
      <xdr:nvPicPr>
        <xdr:cNvPr id="101" name="3 Imagen" descr="MC900433801.PNG">
          <a:hlinkClick xmlns:r="http://schemas.openxmlformats.org/officeDocument/2006/relationships" r:id="rId3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3009900"/>
          <a:ext cx="4730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2762250</xdr:colOff>
      <xdr:row>9</xdr:row>
      <xdr:rowOff>9525</xdr:rowOff>
    </xdr:from>
    <xdr:ext cx="463550" cy="247650"/>
    <xdr:pic>
      <xdr:nvPicPr>
        <xdr:cNvPr id="102" name="3 Imagen" descr="MC900433801.PNG">
          <a:hlinkClick xmlns:r="http://schemas.openxmlformats.org/officeDocument/2006/relationships" r:id="rId3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3009900"/>
          <a:ext cx="4635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2762250</xdr:colOff>
      <xdr:row>9</xdr:row>
      <xdr:rowOff>9525</xdr:rowOff>
    </xdr:from>
    <xdr:ext cx="473075" cy="247650"/>
    <xdr:pic>
      <xdr:nvPicPr>
        <xdr:cNvPr id="103" name="3 Imagen" descr="MC900433801.PNG">
          <a:hlinkClick xmlns:r="http://schemas.openxmlformats.org/officeDocument/2006/relationships" r:id="rId3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3009900"/>
          <a:ext cx="4730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2762250</xdr:colOff>
      <xdr:row>9</xdr:row>
      <xdr:rowOff>9525</xdr:rowOff>
    </xdr:from>
    <xdr:ext cx="473075" cy="247650"/>
    <xdr:pic>
      <xdr:nvPicPr>
        <xdr:cNvPr id="104" name="3 Imagen" descr="MC900433801.PNG">
          <a:hlinkClick xmlns:r="http://schemas.openxmlformats.org/officeDocument/2006/relationships" r:id="rId3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3009900"/>
          <a:ext cx="4730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2762250</xdr:colOff>
      <xdr:row>9</xdr:row>
      <xdr:rowOff>9525</xdr:rowOff>
    </xdr:from>
    <xdr:ext cx="463550" cy="247650"/>
    <xdr:pic>
      <xdr:nvPicPr>
        <xdr:cNvPr id="105" name="3 Imagen" descr="MC900433801.PNG">
          <a:hlinkClick xmlns:r="http://schemas.openxmlformats.org/officeDocument/2006/relationships" r:id="rId3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3009900"/>
          <a:ext cx="4635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16</xdr:row>
      <xdr:rowOff>9525</xdr:rowOff>
    </xdr:from>
    <xdr:ext cx="492125" cy="247650"/>
    <xdr:pic>
      <xdr:nvPicPr>
        <xdr:cNvPr id="106" name="4 Imagen" descr="MC900433801.PNG">
          <a:hlinkClick xmlns:r="http://schemas.openxmlformats.org/officeDocument/2006/relationships" r:id="rId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5883275"/>
          <a:ext cx="492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16</xdr:row>
      <xdr:rowOff>9525</xdr:rowOff>
    </xdr:from>
    <xdr:ext cx="482600" cy="247650"/>
    <xdr:pic>
      <xdr:nvPicPr>
        <xdr:cNvPr id="107" name="4 Imagen" descr="MC900433801.PNG">
          <a:hlinkClick xmlns:r="http://schemas.openxmlformats.org/officeDocument/2006/relationships" r:id="rId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5883275"/>
          <a:ext cx="482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19</xdr:row>
      <xdr:rowOff>0</xdr:rowOff>
    </xdr:from>
    <xdr:ext cx="263525" cy="361950"/>
    <xdr:pic>
      <xdr:nvPicPr>
        <xdr:cNvPr id="108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731000"/>
          <a:ext cx="263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19</xdr:row>
      <xdr:rowOff>19050</xdr:rowOff>
    </xdr:from>
    <xdr:ext cx="263525" cy="361950"/>
    <xdr:pic>
      <xdr:nvPicPr>
        <xdr:cNvPr id="109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750050"/>
          <a:ext cx="263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20</xdr:row>
      <xdr:rowOff>19050</xdr:rowOff>
    </xdr:from>
    <xdr:ext cx="263525" cy="381000"/>
    <xdr:pic>
      <xdr:nvPicPr>
        <xdr:cNvPr id="110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7258050"/>
          <a:ext cx="263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21</xdr:row>
      <xdr:rowOff>19050</xdr:rowOff>
    </xdr:from>
    <xdr:ext cx="263525" cy="381000"/>
    <xdr:pic>
      <xdr:nvPicPr>
        <xdr:cNvPr id="111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7766050"/>
          <a:ext cx="263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26</xdr:row>
      <xdr:rowOff>19050</xdr:rowOff>
    </xdr:from>
    <xdr:ext cx="263525" cy="381000"/>
    <xdr:pic>
      <xdr:nvPicPr>
        <xdr:cNvPr id="112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0306050"/>
          <a:ext cx="263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19</xdr:row>
      <xdr:rowOff>19050</xdr:rowOff>
    </xdr:from>
    <xdr:ext cx="263525" cy="361950"/>
    <xdr:pic>
      <xdr:nvPicPr>
        <xdr:cNvPr id="113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750050"/>
          <a:ext cx="263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2781300</xdr:colOff>
      <xdr:row>26</xdr:row>
      <xdr:rowOff>9525</xdr:rowOff>
    </xdr:from>
    <xdr:ext cx="454025" cy="247650"/>
    <xdr:pic>
      <xdr:nvPicPr>
        <xdr:cNvPr id="114" name="5 Imagen" descr="MC900433801.PNG">
          <a:hlinkClick xmlns:r="http://schemas.openxmlformats.org/officeDocument/2006/relationships" r:id="rId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0296525"/>
          <a:ext cx="4540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19</xdr:row>
      <xdr:rowOff>0</xdr:rowOff>
    </xdr:from>
    <xdr:ext cx="254000" cy="361950"/>
    <xdr:pic>
      <xdr:nvPicPr>
        <xdr:cNvPr id="115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731000"/>
          <a:ext cx="254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19</xdr:row>
      <xdr:rowOff>19050</xdr:rowOff>
    </xdr:from>
    <xdr:ext cx="254000" cy="361950"/>
    <xdr:pic>
      <xdr:nvPicPr>
        <xdr:cNvPr id="116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750050"/>
          <a:ext cx="254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20</xdr:row>
      <xdr:rowOff>19050</xdr:rowOff>
    </xdr:from>
    <xdr:ext cx="254000" cy="381000"/>
    <xdr:pic>
      <xdr:nvPicPr>
        <xdr:cNvPr id="117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7258050"/>
          <a:ext cx="254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21</xdr:row>
      <xdr:rowOff>19050</xdr:rowOff>
    </xdr:from>
    <xdr:ext cx="254000" cy="381000"/>
    <xdr:pic>
      <xdr:nvPicPr>
        <xdr:cNvPr id="118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7766050"/>
          <a:ext cx="254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26</xdr:row>
      <xdr:rowOff>19050</xdr:rowOff>
    </xdr:from>
    <xdr:ext cx="254000" cy="381000"/>
    <xdr:pic>
      <xdr:nvPicPr>
        <xdr:cNvPr id="119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0306050"/>
          <a:ext cx="254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19</xdr:row>
      <xdr:rowOff>19050</xdr:rowOff>
    </xdr:from>
    <xdr:ext cx="254000" cy="361950"/>
    <xdr:pic>
      <xdr:nvPicPr>
        <xdr:cNvPr id="120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750050"/>
          <a:ext cx="254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2781300</xdr:colOff>
      <xdr:row>26</xdr:row>
      <xdr:rowOff>9525</xdr:rowOff>
    </xdr:from>
    <xdr:ext cx="444500" cy="247650"/>
    <xdr:pic>
      <xdr:nvPicPr>
        <xdr:cNvPr id="121" name="5 Imagen" descr="MC900433801.PNG">
          <a:hlinkClick xmlns:r="http://schemas.openxmlformats.org/officeDocument/2006/relationships" r:id="rId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0296525"/>
          <a:ext cx="4445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19</xdr:row>
      <xdr:rowOff>0</xdr:rowOff>
    </xdr:from>
    <xdr:ext cx="263525" cy="361950"/>
    <xdr:pic>
      <xdr:nvPicPr>
        <xdr:cNvPr id="122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731000"/>
          <a:ext cx="263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19</xdr:row>
      <xdr:rowOff>19050</xdr:rowOff>
    </xdr:from>
    <xdr:ext cx="263525" cy="361950"/>
    <xdr:pic>
      <xdr:nvPicPr>
        <xdr:cNvPr id="123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750050"/>
          <a:ext cx="263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20</xdr:row>
      <xdr:rowOff>19050</xdr:rowOff>
    </xdr:from>
    <xdr:ext cx="263525" cy="381000"/>
    <xdr:pic>
      <xdr:nvPicPr>
        <xdr:cNvPr id="124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7258050"/>
          <a:ext cx="263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21</xdr:row>
      <xdr:rowOff>19050</xdr:rowOff>
    </xdr:from>
    <xdr:ext cx="263525" cy="381000"/>
    <xdr:pic>
      <xdr:nvPicPr>
        <xdr:cNvPr id="125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7766050"/>
          <a:ext cx="263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26</xdr:row>
      <xdr:rowOff>19050</xdr:rowOff>
    </xdr:from>
    <xdr:ext cx="263525" cy="381000"/>
    <xdr:pic>
      <xdr:nvPicPr>
        <xdr:cNvPr id="126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0306050"/>
          <a:ext cx="263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19</xdr:row>
      <xdr:rowOff>19050</xdr:rowOff>
    </xdr:from>
    <xdr:ext cx="263525" cy="361950"/>
    <xdr:pic>
      <xdr:nvPicPr>
        <xdr:cNvPr id="127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750050"/>
          <a:ext cx="263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2781300</xdr:colOff>
      <xdr:row>26</xdr:row>
      <xdr:rowOff>9525</xdr:rowOff>
    </xdr:from>
    <xdr:ext cx="454025" cy="247650"/>
    <xdr:pic>
      <xdr:nvPicPr>
        <xdr:cNvPr id="128" name="5 Imagen" descr="MC900433801.PNG">
          <a:hlinkClick xmlns:r="http://schemas.openxmlformats.org/officeDocument/2006/relationships" r:id="rId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0296525"/>
          <a:ext cx="4540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19</xdr:row>
      <xdr:rowOff>0</xdr:rowOff>
    </xdr:from>
    <xdr:ext cx="263525" cy="361950"/>
    <xdr:pic>
      <xdr:nvPicPr>
        <xdr:cNvPr id="129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731000"/>
          <a:ext cx="263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19</xdr:row>
      <xdr:rowOff>19050</xdr:rowOff>
    </xdr:from>
    <xdr:ext cx="263525" cy="361950"/>
    <xdr:pic>
      <xdr:nvPicPr>
        <xdr:cNvPr id="130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750050"/>
          <a:ext cx="263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20</xdr:row>
      <xdr:rowOff>19050</xdr:rowOff>
    </xdr:from>
    <xdr:ext cx="263525" cy="381000"/>
    <xdr:pic>
      <xdr:nvPicPr>
        <xdr:cNvPr id="131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7258050"/>
          <a:ext cx="263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21</xdr:row>
      <xdr:rowOff>19050</xdr:rowOff>
    </xdr:from>
    <xdr:ext cx="263525" cy="381000"/>
    <xdr:pic>
      <xdr:nvPicPr>
        <xdr:cNvPr id="132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7766050"/>
          <a:ext cx="263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26</xdr:row>
      <xdr:rowOff>19050</xdr:rowOff>
    </xdr:from>
    <xdr:ext cx="263525" cy="381000"/>
    <xdr:pic>
      <xdr:nvPicPr>
        <xdr:cNvPr id="133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0306050"/>
          <a:ext cx="263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19</xdr:row>
      <xdr:rowOff>19050</xdr:rowOff>
    </xdr:from>
    <xdr:ext cx="263525" cy="361950"/>
    <xdr:pic>
      <xdr:nvPicPr>
        <xdr:cNvPr id="134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750050"/>
          <a:ext cx="263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2781300</xdr:colOff>
      <xdr:row>26</xdr:row>
      <xdr:rowOff>9525</xdr:rowOff>
    </xdr:from>
    <xdr:ext cx="454025" cy="247650"/>
    <xdr:pic>
      <xdr:nvPicPr>
        <xdr:cNvPr id="135" name="5 Imagen" descr="MC900433801.PNG">
          <a:hlinkClick xmlns:r="http://schemas.openxmlformats.org/officeDocument/2006/relationships" r:id="rId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0296525"/>
          <a:ext cx="4540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19</xdr:row>
      <xdr:rowOff>0</xdr:rowOff>
    </xdr:from>
    <xdr:ext cx="254000" cy="361950"/>
    <xdr:pic>
      <xdr:nvPicPr>
        <xdr:cNvPr id="136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731000"/>
          <a:ext cx="254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19</xdr:row>
      <xdr:rowOff>19050</xdr:rowOff>
    </xdr:from>
    <xdr:ext cx="254000" cy="361950"/>
    <xdr:pic>
      <xdr:nvPicPr>
        <xdr:cNvPr id="137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750050"/>
          <a:ext cx="254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20</xdr:row>
      <xdr:rowOff>19050</xdr:rowOff>
    </xdr:from>
    <xdr:ext cx="254000" cy="381000"/>
    <xdr:pic>
      <xdr:nvPicPr>
        <xdr:cNvPr id="138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7258050"/>
          <a:ext cx="254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21</xdr:row>
      <xdr:rowOff>19050</xdr:rowOff>
    </xdr:from>
    <xdr:ext cx="254000" cy="381000"/>
    <xdr:pic>
      <xdr:nvPicPr>
        <xdr:cNvPr id="139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7766050"/>
          <a:ext cx="254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26</xdr:row>
      <xdr:rowOff>19050</xdr:rowOff>
    </xdr:from>
    <xdr:ext cx="254000" cy="381000"/>
    <xdr:pic>
      <xdr:nvPicPr>
        <xdr:cNvPr id="140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0306050"/>
          <a:ext cx="254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19</xdr:row>
      <xdr:rowOff>19050</xdr:rowOff>
    </xdr:from>
    <xdr:ext cx="254000" cy="361950"/>
    <xdr:pic>
      <xdr:nvPicPr>
        <xdr:cNvPr id="141" name="11 Imagen" descr="MC900433801.PNG">
          <a:hlinkClick xmlns:r="http://schemas.openxmlformats.org/officeDocument/2006/relationships" r:id="rId1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750050"/>
          <a:ext cx="254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2781300</xdr:colOff>
      <xdr:row>26</xdr:row>
      <xdr:rowOff>9525</xdr:rowOff>
    </xdr:from>
    <xdr:ext cx="444500" cy="247650"/>
    <xdr:pic>
      <xdr:nvPicPr>
        <xdr:cNvPr id="142" name="5 Imagen" descr="MC900433801.PNG">
          <a:hlinkClick xmlns:r="http://schemas.openxmlformats.org/officeDocument/2006/relationships" r:id="rId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0296525"/>
          <a:ext cx="4445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2743200</xdr:colOff>
      <xdr:row>32</xdr:row>
      <xdr:rowOff>19050</xdr:rowOff>
    </xdr:from>
    <xdr:ext cx="492125" cy="247650"/>
    <xdr:pic>
      <xdr:nvPicPr>
        <xdr:cNvPr id="143" name="7 Imagen" descr="MC900433801.PNG">
          <a:hlinkClick xmlns:r="http://schemas.openxmlformats.org/officeDocument/2006/relationships" r:id="rId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2687300"/>
          <a:ext cx="492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2743200</xdr:colOff>
      <xdr:row>32</xdr:row>
      <xdr:rowOff>19050</xdr:rowOff>
    </xdr:from>
    <xdr:ext cx="482600" cy="247650"/>
    <xdr:pic>
      <xdr:nvPicPr>
        <xdr:cNvPr id="144" name="7 Imagen" descr="MC900433801.PNG">
          <a:hlinkClick xmlns:r="http://schemas.openxmlformats.org/officeDocument/2006/relationships" r:id="rId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2687300"/>
          <a:ext cx="482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2743200</xdr:colOff>
      <xdr:row>32</xdr:row>
      <xdr:rowOff>19050</xdr:rowOff>
    </xdr:from>
    <xdr:ext cx="492125" cy="247650"/>
    <xdr:pic>
      <xdr:nvPicPr>
        <xdr:cNvPr id="145" name="7 Imagen" descr="MC900433801.PNG">
          <a:hlinkClick xmlns:r="http://schemas.openxmlformats.org/officeDocument/2006/relationships" r:id="rId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2687300"/>
          <a:ext cx="492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2743200</xdr:colOff>
      <xdr:row>32</xdr:row>
      <xdr:rowOff>19050</xdr:rowOff>
    </xdr:from>
    <xdr:ext cx="492125" cy="247650"/>
    <xdr:pic>
      <xdr:nvPicPr>
        <xdr:cNvPr id="146" name="7 Imagen" descr="MC900433801.PNG">
          <a:hlinkClick xmlns:r="http://schemas.openxmlformats.org/officeDocument/2006/relationships" r:id="rId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2687300"/>
          <a:ext cx="492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2743200</xdr:colOff>
      <xdr:row>32</xdr:row>
      <xdr:rowOff>19050</xdr:rowOff>
    </xdr:from>
    <xdr:ext cx="482600" cy="247650"/>
    <xdr:pic>
      <xdr:nvPicPr>
        <xdr:cNvPr id="147" name="7 Imagen" descr="MC900433801.PNG">
          <a:hlinkClick xmlns:r="http://schemas.openxmlformats.org/officeDocument/2006/relationships" r:id="rId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2687300"/>
          <a:ext cx="482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43</xdr:row>
      <xdr:rowOff>9525</xdr:rowOff>
    </xdr:from>
    <xdr:ext cx="482600" cy="228600"/>
    <xdr:pic>
      <xdr:nvPicPr>
        <xdr:cNvPr id="148" name="8 Imagen" descr="MC900433801.PNG">
          <a:hlinkClick xmlns:r="http://schemas.openxmlformats.org/officeDocument/2006/relationships" r:id="rId9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7614900"/>
          <a:ext cx="482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43</xdr:row>
      <xdr:rowOff>9525</xdr:rowOff>
    </xdr:from>
    <xdr:ext cx="473075" cy="228600"/>
    <xdr:pic>
      <xdr:nvPicPr>
        <xdr:cNvPr id="149" name="8 Imagen" descr="MC900433801.PNG">
          <a:hlinkClick xmlns:r="http://schemas.openxmlformats.org/officeDocument/2006/relationships" r:id="rId9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7614900"/>
          <a:ext cx="473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43</xdr:row>
      <xdr:rowOff>9525</xdr:rowOff>
    </xdr:from>
    <xdr:ext cx="482600" cy="228600"/>
    <xdr:pic>
      <xdr:nvPicPr>
        <xdr:cNvPr id="150" name="8 Imagen" descr="MC900433801.PNG">
          <a:hlinkClick xmlns:r="http://schemas.openxmlformats.org/officeDocument/2006/relationships" r:id="rId9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7614900"/>
          <a:ext cx="482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43</xdr:row>
      <xdr:rowOff>9525</xdr:rowOff>
    </xdr:from>
    <xdr:ext cx="482600" cy="228600"/>
    <xdr:pic>
      <xdr:nvPicPr>
        <xdr:cNvPr id="151" name="8 Imagen" descr="MC900433801.PNG">
          <a:hlinkClick xmlns:r="http://schemas.openxmlformats.org/officeDocument/2006/relationships" r:id="rId9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7614900"/>
          <a:ext cx="482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2752725</xdr:colOff>
      <xdr:row>43</xdr:row>
      <xdr:rowOff>9525</xdr:rowOff>
    </xdr:from>
    <xdr:ext cx="473075" cy="228600"/>
    <xdr:pic>
      <xdr:nvPicPr>
        <xdr:cNvPr id="152" name="8 Imagen" descr="MC900433801.PNG">
          <a:hlinkClick xmlns:r="http://schemas.openxmlformats.org/officeDocument/2006/relationships" r:id="rId9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7614900"/>
          <a:ext cx="473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2771775</xdr:colOff>
      <xdr:row>49</xdr:row>
      <xdr:rowOff>9525</xdr:rowOff>
    </xdr:from>
    <xdr:ext cx="463550" cy="247650"/>
    <xdr:pic>
      <xdr:nvPicPr>
        <xdr:cNvPr id="153" name="9 Imagen" descr="MC900433801.PNG">
          <a:hlinkClick xmlns:r="http://schemas.openxmlformats.org/officeDocument/2006/relationships" r:id="rId10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9980275"/>
          <a:ext cx="4635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2771775</xdr:colOff>
      <xdr:row>49</xdr:row>
      <xdr:rowOff>9525</xdr:rowOff>
    </xdr:from>
    <xdr:ext cx="454025" cy="247650"/>
    <xdr:pic>
      <xdr:nvPicPr>
        <xdr:cNvPr id="154" name="9 Imagen" descr="MC900433801.PNG">
          <a:hlinkClick xmlns:r="http://schemas.openxmlformats.org/officeDocument/2006/relationships" r:id="rId10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9980275"/>
          <a:ext cx="4540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2771775</xdr:colOff>
      <xdr:row>49</xdr:row>
      <xdr:rowOff>9525</xdr:rowOff>
    </xdr:from>
    <xdr:ext cx="463550" cy="247650"/>
    <xdr:pic>
      <xdr:nvPicPr>
        <xdr:cNvPr id="155" name="9 Imagen" descr="MC900433801.PNG">
          <a:hlinkClick xmlns:r="http://schemas.openxmlformats.org/officeDocument/2006/relationships" r:id="rId10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9980275"/>
          <a:ext cx="4635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2771775</xdr:colOff>
      <xdr:row>49</xdr:row>
      <xdr:rowOff>9525</xdr:rowOff>
    </xdr:from>
    <xdr:ext cx="463550" cy="247650"/>
    <xdr:pic>
      <xdr:nvPicPr>
        <xdr:cNvPr id="156" name="9 Imagen" descr="MC900433801.PNG">
          <a:hlinkClick xmlns:r="http://schemas.openxmlformats.org/officeDocument/2006/relationships" r:id="rId10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9980275"/>
          <a:ext cx="4635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2771775</xdr:colOff>
      <xdr:row>49</xdr:row>
      <xdr:rowOff>9525</xdr:rowOff>
    </xdr:from>
    <xdr:ext cx="454025" cy="247650"/>
    <xdr:pic>
      <xdr:nvPicPr>
        <xdr:cNvPr id="157" name="9 Imagen" descr="MC900433801.PNG">
          <a:hlinkClick xmlns:r="http://schemas.openxmlformats.org/officeDocument/2006/relationships" r:id="rId10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9980275"/>
          <a:ext cx="4540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2762250</xdr:colOff>
      <xdr:row>78</xdr:row>
      <xdr:rowOff>9525</xdr:rowOff>
    </xdr:from>
    <xdr:ext cx="254000" cy="400050"/>
    <xdr:pic>
      <xdr:nvPicPr>
        <xdr:cNvPr id="158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29441775"/>
          <a:ext cx="254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2762250</xdr:colOff>
      <xdr:row>78</xdr:row>
      <xdr:rowOff>9525</xdr:rowOff>
    </xdr:from>
    <xdr:ext cx="254000" cy="400050"/>
    <xdr:pic>
      <xdr:nvPicPr>
        <xdr:cNvPr id="159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29441775"/>
          <a:ext cx="254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2762250</xdr:colOff>
      <xdr:row>82</xdr:row>
      <xdr:rowOff>9525</xdr:rowOff>
    </xdr:from>
    <xdr:ext cx="254000" cy="400050"/>
    <xdr:pic>
      <xdr:nvPicPr>
        <xdr:cNvPr id="160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30616525"/>
          <a:ext cx="254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2762250</xdr:colOff>
      <xdr:row>82</xdr:row>
      <xdr:rowOff>9525</xdr:rowOff>
    </xdr:from>
    <xdr:ext cx="254000" cy="400050"/>
    <xdr:pic>
      <xdr:nvPicPr>
        <xdr:cNvPr id="161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30616525"/>
          <a:ext cx="254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2705100</xdr:colOff>
      <xdr:row>98</xdr:row>
      <xdr:rowOff>19050</xdr:rowOff>
    </xdr:from>
    <xdr:ext cx="530225" cy="247650"/>
    <xdr:pic>
      <xdr:nvPicPr>
        <xdr:cNvPr id="162" name="16 Imagen" descr="MC900433801.PNG">
          <a:hlinkClick xmlns:r="http://schemas.openxmlformats.org/officeDocument/2006/relationships" r:id="rId23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36436300"/>
          <a:ext cx="530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2762250</xdr:colOff>
      <xdr:row>110</xdr:row>
      <xdr:rowOff>19050</xdr:rowOff>
    </xdr:from>
    <xdr:ext cx="473075" cy="95250"/>
    <xdr:pic>
      <xdr:nvPicPr>
        <xdr:cNvPr id="163" name="17 Imagen" descr="MC900433801.PNG">
          <a:hlinkClick xmlns:r="http://schemas.openxmlformats.org/officeDocument/2006/relationships" r:id="rId2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40976550"/>
          <a:ext cx="4730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2762250</xdr:colOff>
      <xdr:row>110</xdr:row>
      <xdr:rowOff>19050</xdr:rowOff>
    </xdr:from>
    <xdr:ext cx="473075" cy="95250"/>
    <xdr:pic>
      <xdr:nvPicPr>
        <xdr:cNvPr id="164" name="17 Imagen" descr="MC900433801.PNG">
          <a:hlinkClick xmlns:r="http://schemas.openxmlformats.org/officeDocument/2006/relationships" r:id="rId2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40976550"/>
          <a:ext cx="4730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2762250</xdr:colOff>
      <xdr:row>116</xdr:row>
      <xdr:rowOff>9525</xdr:rowOff>
    </xdr:from>
    <xdr:ext cx="473075" cy="247650"/>
    <xdr:pic>
      <xdr:nvPicPr>
        <xdr:cNvPr id="165" name="18 Imagen" descr="MC900433801.PNG">
          <a:hlinkClick xmlns:r="http://schemas.openxmlformats.org/officeDocument/2006/relationships" r:id="rId2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42792650"/>
          <a:ext cx="4730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2762250</xdr:colOff>
      <xdr:row>116</xdr:row>
      <xdr:rowOff>9525</xdr:rowOff>
    </xdr:from>
    <xdr:ext cx="473075" cy="247650"/>
    <xdr:pic>
      <xdr:nvPicPr>
        <xdr:cNvPr id="166" name="18 Imagen" descr="MC900433801.PNG">
          <a:hlinkClick xmlns:r="http://schemas.openxmlformats.org/officeDocument/2006/relationships" r:id="rId2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42792650"/>
          <a:ext cx="4730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2771775</xdr:colOff>
      <xdr:row>123</xdr:row>
      <xdr:rowOff>104775</xdr:rowOff>
    </xdr:from>
    <xdr:ext cx="463550" cy="161925"/>
    <xdr:pic>
      <xdr:nvPicPr>
        <xdr:cNvPr id="167" name="19 Imagen" descr="MC900433801.PNG">
          <a:hlinkClick xmlns:r="http://schemas.openxmlformats.org/officeDocument/2006/relationships" r:id="rId26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44888150"/>
          <a:ext cx="463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2771775</xdr:colOff>
      <xdr:row>123</xdr:row>
      <xdr:rowOff>104775</xdr:rowOff>
    </xdr:from>
    <xdr:ext cx="463550" cy="161925"/>
    <xdr:pic>
      <xdr:nvPicPr>
        <xdr:cNvPr id="168" name="19 Imagen" descr="MC900433801.PNG">
          <a:hlinkClick xmlns:r="http://schemas.openxmlformats.org/officeDocument/2006/relationships" r:id="rId26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44888150"/>
          <a:ext cx="463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2771775</xdr:colOff>
      <xdr:row>130</xdr:row>
      <xdr:rowOff>9525</xdr:rowOff>
    </xdr:from>
    <xdr:ext cx="463550" cy="247650"/>
    <xdr:pic>
      <xdr:nvPicPr>
        <xdr:cNvPr id="169" name="20 Imagen" descr="MC900433801.PNG">
          <a:hlinkClick xmlns:r="http://schemas.openxmlformats.org/officeDocument/2006/relationships" r:id="rId2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47047150"/>
          <a:ext cx="4635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2771775</xdr:colOff>
      <xdr:row>130</xdr:row>
      <xdr:rowOff>9525</xdr:rowOff>
    </xdr:from>
    <xdr:ext cx="463550" cy="247650"/>
    <xdr:pic>
      <xdr:nvPicPr>
        <xdr:cNvPr id="170" name="20 Imagen" descr="MC900433801.PNG">
          <a:hlinkClick xmlns:r="http://schemas.openxmlformats.org/officeDocument/2006/relationships" r:id="rId2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47047150"/>
          <a:ext cx="4635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2781300</xdr:colOff>
      <xdr:row>135</xdr:row>
      <xdr:rowOff>19050</xdr:rowOff>
    </xdr:from>
    <xdr:ext cx="454025" cy="247650"/>
    <xdr:pic>
      <xdr:nvPicPr>
        <xdr:cNvPr id="171" name="21 Imagen" descr="MC900433801.PNG">
          <a:hlinkClick xmlns:r="http://schemas.openxmlformats.org/officeDocument/2006/relationships" r:id="rId2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48548925"/>
          <a:ext cx="4540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2781300</xdr:colOff>
      <xdr:row>135</xdr:row>
      <xdr:rowOff>19050</xdr:rowOff>
    </xdr:from>
    <xdr:ext cx="454025" cy="247650"/>
    <xdr:pic>
      <xdr:nvPicPr>
        <xdr:cNvPr id="172" name="21 Imagen" descr="MC900433801.PNG">
          <a:hlinkClick xmlns:r="http://schemas.openxmlformats.org/officeDocument/2006/relationships" r:id="rId2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48548925"/>
          <a:ext cx="4540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2762250</xdr:colOff>
      <xdr:row>82</xdr:row>
      <xdr:rowOff>9525</xdr:rowOff>
    </xdr:from>
    <xdr:to>
      <xdr:col>9</xdr:col>
      <xdr:colOff>247650</xdr:colOff>
      <xdr:row>83</xdr:row>
      <xdr:rowOff>171450</xdr:rowOff>
    </xdr:to>
    <xdr:pic>
      <xdr:nvPicPr>
        <xdr:cNvPr id="173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46148625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82</xdr:row>
      <xdr:rowOff>9525</xdr:rowOff>
    </xdr:from>
    <xdr:to>
      <xdr:col>9</xdr:col>
      <xdr:colOff>247650</xdr:colOff>
      <xdr:row>83</xdr:row>
      <xdr:rowOff>171450</xdr:rowOff>
    </xdr:to>
    <xdr:pic>
      <xdr:nvPicPr>
        <xdr:cNvPr id="174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46148625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82</xdr:row>
      <xdr:rowOff>9525</xdr:rowOff>
    </xdr:from>
    <xdr:to>
      <xdr:col>9</xdr:col>
      <xdr:colOff>247650</xdr:colOff>
      <xdr:row>83</xdr:row>
      <xdr:rowOff>171450</xdr:rowOff>
    </xdr:to>
    <xdr:pic>
      <xdr:nvPicPr>
        <xdr:cNvPr id="175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46148625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82</xdr:row>
      <xdr:rowOff>9525</xdr:rowOff>
    </xdr:from>
    <xdr:to>
      <xdr:col>9</xdr:col>
      <xdr:colOff>247650</xdr:colOff>
      <xdr:row>83</xdr:row>
      <xdr:rowOff>171450</xdr:rowOff>
    </xdr:to>
    <xdr:pic>
      <xdr:nvPicPr>
        <xdr:cNvPr id="176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46148625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2705100</xdr:colOff>
      <xdr:row>98</xdr:row>
      <xdr:rowOff>19050</xdr:rowOff>
    </xdr:from>
    <xdr:to>
      <xdr:col>9</xdr:col>
      <xdr:colOff>523875</xdr:colOff>
      <xdr:row>98</xdr:row>
      <xdr:rowOff>266700</xdr:rowOff>
    </xdr:to>
    <xdr:pic>
      <xdr:nvPicPr>
        <xdr:cNvPr id="177" name="16 Imagen" descr="MC900433801.PNG">
          <a:hlinkClick xmlns:r="http://schemas.openxmlformats.org/officeDocument/2006/relationships" r:id="rId23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610225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2705100</xdr:colOff>
      <xdr:row>98</xdr:row>
      <xdr:rowOff>19050</xdr:rowOff>
    </xdr:from>
    <xdr:to>
      <xdr:col>9</xdr:col>
      <xdr:colOff>523875</xdr:colOff>
      <xdr:row>98</xdr:row>
      <xdr:rowOff>266700</xdr:rowOff>
    </xdr:to>
    <xdr:pic>
      <xdr:nvPicPr>
        <xdr:cNvPr id="178" name="16 Imagen" descr="MC900433801.PNG">
          <a:hlinkClick xmlns:r="http://schemas.openxmlformats.org/officeDocument/2006/relationships" r:id="rId23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610225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2705100</xdr:colOff>
      <xdr:row>98</xdr:row>
      <xdr:rowOff>19050</xdr:rowOff>
    </xdr:from>
    <xdr:to>
      <xdr:col>9</xdr:col>
      <xdr:colOff>523875</xdr:colOff>
      <xdr:row>98</xdr:row>
      <xdr:rowOff>266700</xdr:rowOff>
    </xdr:to>
    <xdr:pic>
      <xdr:nvPicPr>
        <xdr:cNvPr id="179" name="16 Imagen" descr="MC900433801.PNG">
          <a:hlinkClick xmlns:r="http://schemas.openxmlformats.org/officeDocument/2006/relationships" r:id="rId23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610225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2705100</xdr:colOff>
      <xdr:row>98</xdr:row>
      <xdr:rowOff>19050</xdr:rowOff>
    </xdr:from>
    <xdr:to>
      <xdr:col>9</xdr:col>
      <xdr:colOff>523875</xdr:colOff>
      <xdr:row>98</xdr:row>
      <xdr:rowOff>266700</xdr:rowOff>
    </xdr:to>
    <xdr:pic>
      <xdr:nvPicPr>
        <xdr:cNvPr id="180" name="16 Imagen" descr="MC900433801.PNG">
          <a:hlinkClick xmlns:r="http://schemas.openxmlformats.org/officeDocument/2006/relationships" r:id="rId23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610225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110</xdr:row>
      <xdr:rowOff>19050</xdr:rowOff>
    </xdr:from>
    <xdr:to>
      <xdr:col>9</xdr:col>
      <xdr:colOff>466725</xdr:colOff>
      <xdr:row>110</xdr:row>
      <xdr:rowOff>114300</xdr:rowOff>
    </xdr:to>
    <xdr:pic>
      <xdr:nvPicPr>
        <xdr:cNvPr id="181" name="17 Imagen" descr="MC900433801.PNG">
          <a:hlinkClick xmlns:r="http://schemas.openxmlformats.org/officeDocument/2006/relationships" r:id="rId2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43890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110</xdr:row>
      <xdr:rowOff>19050</xdr:rowOff>
    </xdr:from>
    <xdr:to>
      <xdr:col>9</xdr:col>
      <xdr:colOff>466725</xdr:colOff>
      <xdr:row>110</xdr:row>
      <xdr:rowOff>114300</xdr:rowOff>
    </xdr:to>
    <xdr:pic>
      <xdr:nvPicPr>
        <xdr:cNvPr id="182" name="17 Imagen" descr="MC900433801.PNG">
          <a:hlinkClick xmlns:r="http://schemas.openxmlformats.org/officeDocument/2006/relationships" r:id="rId2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43890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110</xdr:row>
      <xdr:rowOff>19050</xdr:rowOff>
    </xdr:from>
    <xdr:to>
      <xdr:col>9</xdr:col>
      <xdr:colOff>466725</xdr:colOff>
      <xdr:row>110</xdr:row>
      <xdr:rowOff>114300</xdr:rowOff>
    </xdr:to>
    <xdr:pic>
      <xdr:nvPicPr>
        <xdr:cNvPr id="183" name="17 Imagen" descr="MC900433801.PNG">
          <a:hlinkClick xmlns:r="http://schemas.openxmlformats.org/officeDocument/2006/relationships" r:id="rId2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43890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110</xdr:row>
      <xdr:rowOff>19050</xdr:rowOff>
    </xdr:from>
    <xdr:to>
      <xdr:col>9</xdr:col>
      <xdr:colOff>466725</xdr:colOff>
      <xdr:row>110</xdr:row>
      <xdr:rowOff>114300</xdr:rowOff>
    </xdr:to>
    <xdr:pic>
      <xdr:nvPicPr>
        <xdr:cNvPr id="184" name="17 Imagen" descr="MC900433801.PNG">
          <a:hlinkClick xmlns:r="http://schemas.openxmlformats.org/officeDocument/2006/relationships" r:id="rId2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43890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110</xdr:row>
      <xdr:rowOff>19050</xdr:rowOff>
    </xdr:from>
    <xdr:to>
      <xdr:col>9</xdr:col>
      <xdr:colOff>466725</xdr:colOff>
      <xdr:row>110</xdr:row>
      <xdr:rowOff>114300</xdr:rowOff>
    </xdr:to>
    <xdr:pic>
      <xdr:nvPicPr>
        <xdr:cNvPr id="185" name="17 Imagen" descr="MC900433801.PNG">
          <a:hlinkClick xmlns:r="http://schemas.openxmlformats.org/officeDocument/2006/relationships" r:id="rId2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43890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110</xdr:row>
      <xdr:rowOff>19050</xdr:rowOff>
    </xdr:from>
    <xdr:to>
      <xdr:col>9</xdr:col>
      <xdr:colOff>466725</xdr:colOff>
      <xdr:row>110</xdr:row>
      <xdr:rowOff>114300</xdr:rowOff>
    </xdr:to>
    <xdr:pic>
      <xdr:nvPicPr>
        <xdr:cNvPr id="186" name="17 Imagen" descr="MC900433801.PNG">
          <a:hlinkClick xmlns:r="http://schemas.openxmlformats.org/officeDocument/2006/relationships" r:id="rId24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43890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103</xdr:row>
      <xdr:rowOff>9525</xdr:rowOff>
    </xdr:from>
    <xdr:to>
      <xdr:col>9</xdr:col>
      <xdr:colOff>247650</xdr:colOff>
      <xdr:row>103</xdr:row>
      <xdr:rowOff>266700</xdr:rowOff>
    </xdr:to>
    <xdr:pic>
      <xdr:nvPicPr>
        <xdr:cNvPr id="187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8578750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103</xdr:row>
      <xdr:rowOff>9525</xdr:rowOff>
    </xdr:from>
    <xdr:to>
      <xdr:col>9</xdr:col>
      <xdr:colOff>247650</xdr:colOff>
      <xdr:row>103</xdr:row>
      <xdr:rowOff>266700</xdr:rowOff>
    </xdr:to>
    <xdr:pic>
      <xdr:nvPicPr>
        <xdr:cNvPr id="188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8578750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104</xdr:row>
      <xdr:rowOff>9525</xdr:rowOff>
    </xdr:from>
    <xdr:to>
      <xdr:col>9</xdr:col>
      <xdr:colOff>247650</xdr:colOff>
      <xdr:row>105</xdr:row>
      <xdr:rowOff>28575</xdr:rowOff>
    </xdr:to>
    <xdr:pic>
      <xdr:nvPicPr>
        <xdr:cNvPr id="189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9407425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104</xdr:row>
      <xdr:rowOff>9525</xdr:rowOff>
    </xdr:from>
    <xdr:to>
      <xdr:col>9</xdr:col>
      <xdr:colOff>247650</xdr:colOff>
      <xdr:row>105</xdr:row>
      <xdr:rowOff>28575</xdr:rowOff>
    </xdr:to>
    <xdr:pic>
      <xdr:nvPicPr>
        <xdr:cNvPr id="190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9407425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106</xdr:row>
      <xdr:rowOff>9525</xdr:rowOff>
    </xdr:from>
    <xdr:to>
      <xdr:col>9</xdr:col>
      <xdr:colOff>247650</xdr:colOff>
      <xdr:row>107</xdr:row>
      <xdr:rowOff>28575</xdr:rowOff>
    </xdr:to>
    <xdr:pic>
      <xdr:nvPicPr>
        <xdr:cNvPr id="191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1064775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106</xdr:row>
      <xdr:rowOff>9525</xdr:rowOff>
    </xdr:from>
    <xdr:to>
      <xdr:col>9</xdr:col>
      <xdr:colOff>247650</xdr:colOff>
      <xdr:row>107</xdr:row>
      <xdr:rowOff>28575</xdr:rowOff>
    </xdr:to>
    <xdr:pic>
      <xdr:nvPicPr>
        <xdr:cNvPr id="192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1064775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108</xdr:row>
      <xdr:rowOff>9525</xdr:rowOff>
    </xdr:from>
    <xdr:to>
      <xdr:col>9</xdr:col>
      <xdr:colOff>247650</xdr:colOff>
      <xdr:row>109</xdr:row>
      <xdr:rowOff>28575</xdr:rowOff>
    </xdr:to>
    <xdr:pic>
      <xdr:nvPicPr>
        <xdr:cNvPr id="193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2722125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108</xdr:row>
      <xdr:rowOff>9525</xdr:rowOff>
    </xdr:from>
    <xdr:to>
      <xdr:col>9</xdr:col>
      <xdr:colOff>247650</xdr:colOff>
      <xdr:row>109</xdr:row>
      <xdr:rowOff>28575</xdr:rowOff>
    </xdr:to>
    <xdr:pic>
      <xdr:nvPicPr>
        <xdr:cNvPr id="194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2722125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108</xdr:row>
      <xdr:rowOff>9525</xdr:rowOff>
    </xdr:from>
    <xdr:to>
      <xdr:col>9</xdr:col>
      <xdr:colOff>238125</xdr:colOff>
      <xdr:row>109</xdr:row>
      <xdr:rowOff>28575</xdr:rowOff>
    </xdr:to>
    <xdr:pic>
      <xdr:nvPicPr>
        <xdr:cNvPr id="195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272212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108</xdr:row>
      <xdr:rowOff>9525</xdr:rowOff>
    </xdr:from>
    <xdr:to>
      <xdr:col>9</xdr:col>
      <xdr:colOff>238125</xdr:colOff>
      <xdr:row>109</xdr:row>
      <xdr:rowOff>28575</xdr:rowOff>
    </xdr:to>
    <xdr:pic>
      <xdr:nvPicPr>
        <xdr:cNvPr id="196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272212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466725</xdr:colOff>
      <xdr:row>116</xdr:row>
      <xdr:rowOff>257175</xdr:rowOff>
    </xdr:to>
    <xdr:pic>
      <xdr:nvPicPr>
        <xdr:cNvPr id="197" name="18 Imagen" descr="MC900433801.PNG">
          <a:hlinkClick xmlns:r="http://schemas.openxmlformats.org/officeDocument/2006/relationships" r:id="rId2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466725</xdr:colOff>
      <xdr:row>116</xdr:row>
      <xdr:rowOff>257175</xdr:rowOff>
    </xdr:to>
    <xdr:pic>
      <xdr:nvPicPr>
        <xdr:cNvPr id="198" name="18 Imagen" descr="MC900433801.PNG">
          <a:hlinkClick xmlns:r="http://schemas.openxmlformats.org/officeDocument/2006/relationships" r:id="rId2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466725</xdr:colOff>
      <xdr:row>116</xdr:row>
      <xdr:rowOff>257175</xdr:rowOff>
    </xdr:to>
    <xdr:pic>
      <xdr:nvPicPr>
        <xdr:cNvPr id="199" name="18 Imagen" descr="MC900433801.PNG">
          <a:hlinkClick xmlns:r="http://schemas.openxmlformats.org/officeDocument/2006/relationships" r:id="rId2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466725</xdr:colOff>
      <xdr:row>116</xdr:row>
      <xdr:rowOff>257175</xdr:rowOff>
    </xdr:to>
    <xdr:pic>
      <xdr:nvPicPr>
        <xdr:cNvPr id="200" name="18 Imagen" descr="MC900433801.PNG">
          <a:hlinkClick xmlns:r="http://schemas.openxmlformats.org/officeDocument/2006/relationships" r:id="rId2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466725</xdr:colOff>
      <xdr:row>116</xdr:row>
      <xdr:rowOff>257175</xdr:rowOff>
    </xdr:to>
    <xdr:pic>
      <xdr:nvPicPr>
        <xdr:cNvPr id="201" name="18 Imagen" descr="MC900433801.PNG">
          <a:hlinkClick xmlns:r="http://schemas.openxmlformats.org/officeDocument/2006/relationships" r:id="rId2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466725</xdr:colOff>
      <xdr:row>116</xdr:row>
      <xdr:rowOff>257175</xdr:rowOff>
    </xdr:to>
    <xdr:pic>
      <xdr:nvPicPr>
        <xdr:cNvPr id="202" name="18 Imagen" descr="MC900433801.PNG">
          <a:hlinkClick xmlns:r="http://schemas.openxmlformats.org/officeDocument/2006/relationships" r:id="rId25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114</xdr:row>
      <xdr:rowOff>9525</xdr:rowOff>
    </xdr:from>
    <xdr:to>
      <xdr:col>9</xdr:col>
      <xdr:colOff>247650</xdr:colOff>
      <xdr:row>115</xdr:row>
      <xdr:rowOff>85725</xdr:rowOff>
    </xdr:to>
    <xdr:pic>
      <xdr:nvPicPr>
        <xdr:cNvPr id="203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036825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114</xdr:row>
      <xdr:rowOff>9525</xdr:rowOff>
    </xdr:from>
    <xdr:to>
      <xdr:col>9</xdr:col>
      <xdr:colOff>247650</xdr:colOff>
      <xdr:row>115</xdr:row>
      <xdr:rowOff>85725</xdr:rowOff>
    </xdr:to>
    <xdr:pic>
      <xdr:nvPicPr>
        <xdr:cNvPr id="204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036825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115</xdr:row>
      <xdr:rowOff>9525</xdr:rowOff>
    </xdr:from>
    <xdr:to>
      <xdr:col>9</xdr:col>
      <xdr:colOff>247650</xdr:colOff>
      <xdr:row>115</xdr:row>
      <xdr:rowOff>266700</xdr:rowOff>
    </xdr:to>
    <xdr:pic>
      <xdr:nvPicPr>
        <xdr:cNvPr id="205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865500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115</xdr:row>
      <xdr:rowOff>9525</xdr:rowOff>
    </xdr:from>
    <xdr:to>
      <xdr:col>9</xdr:col>
      <xdr:colOff>247650</xdr:colOff>
      <xdr:row>115</xdr:row>
      <xdr:rowOff>266700</xdr:rowOff>
    </xdr:to>
    <xdr:pic>
      <xdr:nvPicPr>
        <xdr:cNvPr id="206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865500"/>
          <a:ext cx="28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114</xdr:row>
      <xdr:rowOff>9525</xdr:rowOff>
    </xdr:from>
    <xdr:to>
      <xdr:col>9</xdr:col>
      <xdr:colOff>238125</xdr:colOff>
      <xdr:row>115</xdr:row>
      <xdr:rowOff>85725</xdr:rowOff>
    </xdr:to>
    <xdr:pic>
      <xdr:nvPicPr>
        <xdr:cNvPr id="207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03682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114</xdr:row>
      <xdr:rowOff>9525</xdr:rowOff>
    </xdr:from>
    <xdr:to>
      <xdr:col>9</xdr:col>
      <xdr:colOff>238125</xdr:colOff>
      <xdr:row>115</xdr:row>
      <xdr:rowOff>85725</xdr:rowOff>
    </xdr:to>
    <xdr:pic>
      <xdr:nvPicPr>
        <xdr:cNvPr id="208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03682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114</xdr:row>
      <xdr:rowOff>9525</xdr:rowOff>
    </xdr:from>
    <xdr:to>
      <xdr:col>9</xdr:col>
      <xdr:colOff>238125</xdr:colOff>
      <xdr:row>115</xdr:row>
      <xdr:rowOff>85725</xdr:rowOff>
    </xdr:to>
    <xdr:pic>
      <xdr:nvPicPr>
        <xdr:cNvPr id="209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03682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114</xdr:row>
      <xdr:rowOff>9525</xdr:rowOff>
    </xdr:from>
    <xdr:to>
      <xdr:col>9</xdr:col>
      <xdr:colOff>238125</xdr:colOff>
      <xdr:row>115</xdr:row>
      <xdr:rowOff>85725</xdr:rowOff>
    </xdr:to>
    <xdr:pic>
      <xdr:nvPicPr>
        <xdr:cNvPr id="210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03682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115</xdr:row>
      <xdr:rowOff>9525</xdr:rowOff>
    </xdr:from>
    <xdr:to>
      <xdr:col>9</xdr:col>
      <xdr:colOff>238125</xdr:colOff>
      <xdr:row>115</xdr:row>
      <xdr:rowOff>266700</xdr:rowOff>
    </xdr:to>
    <xdr:pic>
      <xdr:nvPicPr>
        <xdr:cNvPr id="211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865500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115</xdr:row>
      <xdr:rowOff>9525</xdr:rowOff>
    </xdr:from>
    <xdr:to>
      <xdr:col>9</xdr:col>
      <xdr:colOff>238125</xdr:colOff>
      <xdr:row>115</xdr:row>
      <xdr:rowOff>266700</xdr:rowOff>
    </xdr:to>
    <xdr:pic>
      <xdr:nvPicPr>
        <xdr:cNvPr id="212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865500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238125</xdr:colOff>
      <xdr:row>117</xdr:row>
      <xdr:rowOff>28575</xdr:rowOff>
    </xdr:to>
    <xdr:pic>
      <xdr:nvPicPr>
        <xdr:cNvPr id="213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238125</xdr:colOff>
      <xdr:row>117</xdr:row>
      <xdr:rowOff>28575</xdr:rowOff>
    </xdr:to>
    <xdr:pic>
      <xdr:nvPicPr>
        <xdr:cNvPr id="214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115</xdr:row>
      <xdr:rowOff>9525</xdr:rowOff>
    </xdr:from>
    <xdr:to>
      <xdr:col>9</xdr:col>
      <xdr:colOff>238125</xdr:colOff>
      <xdr:row>115</xdr:row>
      <xdr:rowOff>266700</xdr:rowOff>
    </xdr:to>
    <xdr:pic>
      <xdr:nvPicPr>
        <xdr:cNvPr id="215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865500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115</xdr:row>
      <xdr:rowOff>9525</xdr:rowOff>
    </xdr:from>
    <xdr:to>
      <xdr:col>9</xdr:col>
      <xdr:colOff>238125</xdr:colOff>
      <xdr:row>115</xdr:row>
      <xdr:rowOff>266700</xdr:rowOff>
    </xdr:to>
    <xdr:pic>
      <xdr:nvPicPr>
        <xdr:cNvPr id="216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865500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115</xdr:row>
      <xdr:rowOff>9525</xdr:rowOff>
    </xdr:from>
    <xdr:to>
      <xdr:col>9</xdr:col>
      <xdr:colOff>238125</xdr:colOff>
      <xdr:row>115</xdr:row>
      <xdr:rowOff>266700</xdr:rowOff>
    </xdr:to>
    <xdr:pic>
      <xdr:nvPicPr>
        <xdr:cNvPr id="217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865500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115</xdr:row>
      <xdr:rowOff>9525</xdr:rowOff>
    </xdr:from>
    <xdr:to>
      <xdr:col>9</xdr:col>
      <xdr:colOff>238125</xdr:colOff>
      <xdr:row>115</xdr:row>
      <xdr:rowOff>266700</xdr:rowOff>
    </xdr:to>
    <xdr:pic>
      <xdr:nvPicPr>
        <xdr:cNvPr id="218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865500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115</xdr:row>
      <xdr:rowOff>9525</xdr:rowOff>
    </xdr:from>
    <xdr:to>
      <xdr:col>9</xdr:col>
      <xdr:colOff>238125</xdr:colOff>
      <xdr:row>115</xdr:row>
      <xdr:rowOff>266700</xdr:rowOff>
    </xdr:to>
    <xdr:pic>
      <xdr:nvPicPr>
        <xdr:cNvPr id="219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865500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115</xdr:row>
      <xdr:rowOff>9525</xdr:rowOff>
    </xdr:from>
    <xdr:to>
      <xdr:col>9</xdr:col>
      <xdr:colOff>238125</xdr:colOff>
      <xdr:row>115</xdr:row>
      <xdr:rowOff>266700</xdr:rowOff>
    </xdr:to>
    <xdr:pic>
      <xdr:nvPicPr>
        <xdr:cNvPr id="220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865500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238125</xdr:colOff>
      <xdr:row>117</xdr:row>
      <xdr:rowOff>28575</xdr:rowOff>
    </xdr:to>
    <xdr:pic>
      <xdr:nvPicPr>
        <xdr:cNvPr id="221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238125</xdr:colOff>
      <xdr:row>117</xdr:row>
      <xdr:rowOff>28575</xdr:rowOff>
    </xdr:to>
    <xdr:pic>
      <xdr:nvPicPr>
        <xdr:cNvPr id="222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115</xdr:row>
      <xdr:rowOff>9525</xdr:rowOff>
    </xdr:from>
    <xdr:to>
      <xdr:col>9</xdr:col>
      <xdr:colOff>238125</xdr:colOff>
      <xdr:row>115</xdr:row>
      <xdr:rowOff>266700</xdr:rowOff>
    </xdr:to>
    <xdr:pic>
      <xdr:nvPicPr>
        <xdr:cNvPr id="223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865500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115</xdr:row>
      <xdr:rowOff>9525</xdr:rowOff>
    </xdr:from>
    <xdr:to>
      <xdr:col>9</xdr:col>
      <xdr:colOff>238125</xdr:colOff>
      <xdr:row>115</xdr:row>
      <xdr:rowOff>266700</xdr:rowOff>
    </xdr:to>
    <xdr:pic>
      <xdr:nvPicPr>
        <xdr:cNvPr id="224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865500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115</xdr:row>
      <xdr:rowOff>9525</xdr:rowOff>
    </xdr:from>
    <xdr:to>
      <xdr:col>9</xdr:col>
      <xdr:colOff>238125</xdr:colOff>
      <xdr:row>115</xdr:row>
      <xdr:rowOff>266700</xdr:rowOff>
    </xdr:to>
    <xdr:pic>
      <xdr:nvPicPr>
        <xdr:cNvPr id="225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865500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115</xdr:row>
      <xdr:rowOff>9525</xdr:rowOff>
    </xdr:from>
    <xdr:to>
      <xdr:col>9</xdr:col>
      <xdr:colOff>238125</xdr:colOff>
      <xdr:row>115</xdr:row>
      <xdr:rowOff>266700</xdr:rowOff>
    </xdr:to>
    <xdr:pic>
      <xdr:nvPicPr>
        <xdr:cNvPr id="226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6865500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238125</xdr:colOff>
      <xdr:row>117</xdr:row>
      <xdr:rowOff>28575</xdr:rowOff>
    </xdr:to>
    <xdr:pic>
      <xdr:nvPicPr>
        <xdr:cNvPr id="227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238125</xdr:colOff>
      <xdr:row>117</xdr:row>
      <xdr:rowOff>28575</xdr:rowOff>
    </xdr:to>
    <xdr:pic>
      <xdr:nvPicPr>
        <xdr:cNvPr id="228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238125</xdr:colOff>
      <xdr:row>117</xdr:row>
      <xdr:rowOff>28575</xdr:rowOff>
    </xdr:to>
    <xdr:pic>
      <xdr:nvPicPr>
        <xdr:cNvPr id="229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238125</xdr:colOff>
      <xdr:row>117</xdr:row>
      <xdr:rowOff>28575</xdr:rowOff>
    </xdr:to>
    <xdr:pic>
      <xdr:nvPicPr>
        <xdr:cNvPr id="230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238125</xdr:colOff>
      <xdr:row>117</xdr:row>
      <xdr:rowOff>28575</xdr:rowOff>
    </xdr:to>
    <xdr:pic>
      <xdr:nvPicPr>
        <xdr:cNvPr id="231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116</xdr:row>
      <xdr:rowOff>9525</xdr:rowOff>
    </xdr:from>
    <xdr:to>
      <xdr:col>9</xdr:col>
      <xdr:colOff>238125</xdr:colOff>
      <xdr:row>117</xdr:row>
      <xdr:rowOff>28575</xdr:rowOff>
    </xdr:to>
    <xdr:pic>
      <xdr:nvPicPr>
        <xdr:cNvPr id="232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2771775</xdr:colOff>
      <xdr:row>123</xdr:row>
      <xdr:rowOff>104775</xdr:rowOff>
    </xdr:from>
    <xdr:to>
      <xdr:col>9</xdr:col>
      <xdr:colOff>457200</xdr:colOff>
      <xdr:row>123</xdr:row>
      <xdr:rowOff>266700</xdr:rowOff>
    </xdr:to>
    <xdr:pic>
      <xdr:nvPicPr>
        <xdr:cNvPr id="233" name="19 Imagen" descr="MC900433801.PNG">
          <a:hlinkClick xmlns:r="http://schemas.openxmlformats.org/officeDocument/2006/relationships" r:id="rId26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027545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2771775</xdr:colOff>
      <xdr:row>123</xdr:row>
      <xdr:rowOff>104775</xdr:rowOff>
    </xdr:from>
    <xdr:to>
      <xdr:col>9</xdr:col>
      <xdr:colOff>457200</xdr:colOff>
      <xdr:row>123</xdr:row>
      <xdr:rowOff>266700</xdr:rowOff>
    </xdr:to>
    <xdr:pic>
      <xdr:nvPicPr>
        <xdr:cNvPr id="234" name="19 Imagen" descr="MC900433801.PNG">
          <a:hlinkClick xmlns:r="http://schemas.openxmlformats.org/officeDocument/2006/relationships" r:id="rId26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027545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2771775</xdr:colOff>
      <xdr:row>123</xdr:row>
      <xdr:rowOff>104775</xdr:rowOff>
    </xdr:from>
    <xdr:to>
      <xdr:col>9</xdr:col>
      <xdr:colOff>457200</xdr:colOff>
      <xdr:row>123</xdr:row>
      <xdr:rowOff>266700</xdr:rowOff>
    </xdr:to>
    <xdr:pic>
      <xdr:nvPicPr>
        <xdr:cNvPr id="235" name="19 Imagen" descr="MC900433801.PNG">
          <a:hlinkClick xmlns:r="http://schemas.openxmlformats.org/officeDocument/2006/relationships" r:id="rId26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027545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120</xdr:row>
      <xdr:rowOff>9525</xdr:rowOff>
    </xdr:from>
    <xdr:to>
      <xdr:col>9</xdr:col>
      <xdr:colOff>238125</xdr:colOff>
      <xdr:row>121</xdr:row>
      <xdr:rowOff>171450</xdr:rowOff>
    </xdr:to>
    <xdr:pic>
      <xdr:nvPicPr>
        <xdr:cNvPr id="236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120</xdr:row>
      <xdr:rowOff>9525</xdr:rowOff>
    </xdr:from>
    <xdr:to>
      <xdr:col>9</xdr:col>
      <xdr:colOff>238125</xdr:colOff>
      <xdr:row>121</xdr:row>
      <xdr:rowOff>171450</xdr:rowOff>
    </xdr:to>
    <xdr:pic>
      <xdr:nvPicPr>
        <xdr:cNvPr id="237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120</xdr:row>
      <xdr:rowOff>9525</xdr:rowOff>
    </xdr:from>
    <xdr:to>
      <xdr:col>9</xdr:col>
      <xdr:colOff>238125</xdr:colOff>
      <xdr:row>121</xdr:row>
      <xdr:rowOff>171450</xdr:rowOff>
    </xdr:to>
    <xdr:pic>
      <xdr:nvPicPr>
        <xdr:cNvPr id="238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120</xdr:row>
      <xdr:rowOff>9525</xdr:rowOff>
    </xdr:from>
    <xdr:to>
      <xdr:col>9</xdr:col>
      <xdr:colOff>238125</xdr:colOff>
      <xdr:row>121</xdr:row>
      <xdr:rowOff>171450</xdr:rowOff>
    </xdr:to>
    <xdr:pic>
      <xdr:nvPicPr>
        <xdr:cNvPr id="239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120</xdr:row>
      <xdr:rowOff>9525</xdr:rowOff>
    </xdr:from>
    <xdr:to>
      <xdr:col>9</xdr:col>
      <xdr:colOff>238125</xdr:colOff>
      <xdr:row>121</xdr:row>
      <xdr:rowOff>171450</xdr:rowOff>
    </xdr:to>
    <xdr:pic>
      <xdr:nvPicPr>
        <xdr:cNvPr id="240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120</xdr:row>
      <xdr:rowOff>9525</xdr:rowOff>
    </xdr:from>
    <xdr:to>
      <xdr:col>9</xdr:col>
      <xdr:colOff>238125</xdr:colOff>
      <xdr:row>121</xdr:row>
      <xdr:rowOff>171450</xdr:rowOff>
    </xdr:to>
    <xdr:pic>
      <xdr:nvPicPr>
        <xdr:cNvPr id="241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120</xdr:row>
      <xdr:rowOff>9525</xdr:rowOff>
    </xdr:from>
    <xdr:to>
      <xdr:col>9</xdr:col>
      <xdr:colOff>238125</xdr:colOff>
      <xdr:row>121</xdr:row>
      <xdr:rowOff>171450</xdr:rowOff>
    </xdr:to>
    <xdr:pic>
      <xdr:nvPicPr>
        <xdr:cNvPr id="242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120</xdr:row>
      <xdr:rowOff>9525</xdr:rowOff>
    </xdr:from>
    <xdr:to>
      <xdr:col>9</xdr:col>
      <xdr:colOff>238125</xdr:colOff>
      <xdr:row>121</xdr:row>
      <xdr:rowOff>171450</xdr:rowOff>
    </xdr:to>
    <xdr:pic>
      <xdr:nvPicPr>
        <xdr:cNvPr id="243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120</xdr:row>
      <xdr:rowOff>9525</xdr:rowOff>
    </xdr:from>
    <xdr:to>
      <xdr:col>9</xdr:col>
      <xdr:colOff>238125</xdr:colOff>
      <xdr:row>121</xdr:row>
      <xdr:rowOff>171450</xdr:rowOff>
    </xdr:to>
    <xdr:pic>
      <xdr:nvPicPr>
        <xdr:cNvPr id="244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2762250</xdr:colOff>
      <xdr:row>120</xdr:row>
      <xdr:rowOff>9525</xdr:rowOff>
    </xdr:from>
    <xdr:to>
      <xdr:col>9</xdr:col>
      <xdr:colOff>238125</xdr:colOff>
      <xdr:row>121</xdr:row>
      <xdr:rowOff>171450</xdr:rowOff>
    </xdr:to>
    <xdr:pic>
      <xdr:nvPicPr>
        <xdr:cNvPr id="245" name="13 Imagen" descr="MC900433801.PNG">
          <a:hlinkClick xmlns:r="http://schemas.openxmlformats.org/officeDocument/2006/relationships" r:id="rId1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67694175"/>
          <a:ext cx="19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2771775</xdr:colOff>
      <xdr:row>130</xdr:row>
      <xdr:rowOff>9525</xdr:rowOff>
    </xdr:from>
    <xdr:to>
      <xdr:col>9</xdr:col>
      <xdr:colOff>457200</xdr:colOff>
      <xdr:row>130</xdr:row>
      <xdr:rowOff>257175</xdr:rowOff>
    </xdr:to>
    <xdr:pic>
      <xdr:nvPicPr>
        <xdr:cNvPr id="246" name="20 Imagen" descr="MC900433801.PNG">
          <a:hlinkClick xmlns:r="http://schemas.openxmlformats.org/officeDocument/2006/relationships" r:id="rId2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43235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2771775</xdr:colOff>
      <xdr:row>130</xdr:row>
      <xdr:rowOff>9525</xdr:rowOff>
    </xdr:from>
    <xdr:to>
      <xdr:col>9</xdr:col>
      <xdr:colOff>457200</xdr:colOff>
      <xdr:row>130</xdr:row>
      <xdr:rowOff>257175</xdr:rowOff>
    </xdr:to>
    <xdr:pic>
      <xdr:nvPicPr>
        <xdr:cNvPr id="247" name="20 Imagen" descr="MC900433801.PNG">
          <a:hlinkClick xmlns:r="http://schemas.openxmlformats.org/officeDocument/2006/relationships" r:id="rId2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43235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2771775</xdr:colOff>
      <xdr:row>130</xdr:row>
      <xdr:rowOff>9525</xdr:rowOff>
    </xdr:from>
    <xdr:to>
      <xdr:col>9</xdr:col>
      <xdr:colOff>457200</xdr:colOff>
      <xdr:row>130</xdr:row>
      <xdr:rowOff>257175</xdr:rowOff>
    </xdr:to>
    <xdr:pic>
      <xdr:nvPicPr>
        <xdr:cNvPr id="248" name="20 Imagen" descr="MC900433801.PNG">
          <a:hlinkClick xmlns:r="http://schemas.openxmlformats.org/officeDocument/2006/relationships" r:id="rId27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43235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2781300</xdr:colOff>
      <xdr:row>135</xdr:row>
      <xdr:rowOff>19050</xdr:rowOff>
    </xdr:from>
    <xdr:to>
      <xdr:col>9</xdr:col>
      <xdr:colOff>447675</xdr:colOff>
      <xdr:row>135</xdr:row>
      <xdr:rowOff>266700</xdr:rowOff>
    </xdr:to>
    <xdr:pic>
      <xdr:nvPicPr>
        <xdr:cNvPr id="249" name="21 Imagen" descr="MC900433801.PNG">
          <a:hlinkClick xmlns:r="http://schemas.openxmlformats.org/officeDocument/2006/relationships" r:id="rId2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68191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2781300</xdr:colOff>
      <xdr:row>135</xdr:row>
      <xdr:rowOff>19050</xdr:rowOff>
    </xdr:from>
    <xdr:to>
      <xdr:col>9</xdr:col>
      <xdr:colOff>447675</xdr:colOff>
      <xdr:row>135</xdr:row>
      <xdr:rowOff>266700</xdr:rowOff>
    </xdr:to>
    <xdr:pic>
      <xdr:nvPicPr>
        <xdr:cNvPr id="250" name="21 Imagen" descr="MC900433801.PNG">
          <a:hlinkClick xmlns:r="http://schemas.openxmlformats.org/officeDocument/2006/relationships" r:id="rId2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68191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2781300</xdr:colOff>
      <xdr:row>135</xdr:row>
      <xdr:rowOff>19050</xdr:rowOff>
    </xdr:from>
    <xdr:to>
      <xdr:col>9</xdr:col>
      <xdr:colOff>447675</xdr:colOff>
      <xdr:row>135</xdr:row>
      <xdr:rowOff>266700</xdr:rowOff>
    </xdr:to>
    <xdr:pic>
      <xdr:nvPicPr>
        <xdr:cNvPr id="251" name="21 Imagen" descr="MC900433801.PNG">
          <a:hlinkClick xmlns:r="http://schemas.openxmlformats.org/officeDocument/2006/relationships" r:id="rId2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68191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2781300</xdr:colOff>
      <xdr:row>135</xdr:row>
      <xdr:rowOff>19050</xdr:rowOff>
    </xdr:from>
    <xdr:to>
      <xdr:col>3</xdr:col>
      <xdr:colOff>247650</xdr:colOff>
      <xdr:row>135</xdr:row>
      <xdr:rowOff>266700</xdr:rowOff>
    </xdr:to>
    <xdr:pic>
      <xdr:nvPicPr>
        <xdr:cNvPr id="252" name="21 Imagen" descr="MC900433801.PNG">
          <a:hlinkClick xmlns:r="http://schemas.openxmlformats.org/officeDocument/2006/relationships" r:id="rId2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68191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2781300</xdr:colOff>
      <xdr:row>135</xdr:row>
      <xdr:rowOff>19050</xdr:rowOff>
    </xdr:from>
    <xdr:to>
      <xdr:col>3</xdr:col>
      <xdr:colOff>247650</xdr:colOff>
      <xdr:row>135</xdr:row>
      <xdr:rowOff>266700</xdr:rowOff>
    </xdr:to>
    <xdr:pic>
      <xdr:nvPicPr>
        <xdr:cNvPr id="253" name="21 Imagen" descr="MC900433801.PNG">
          <a:hlinkClick xmlns:r="http://schemas.openxmlformats.org/officeDocument/2006/relationships" r:id="rId2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68191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2781300</xdr:colOff>
      <xdr:row>135</xdr:row>
      <xdr:rowOff>19050</xdr:rowOff>
    </xdr:from>
    <xdr:to>
      <xdr:col>3</xdr:col>
      <xdr:colOff>247650</xdr:colOff>
      <xdr:row>135</xdr:row>
      <xdr:rowOff>266700</xdr:rowOff>
    </xdr:to>
    <xdr:pic>
      <xdr:nvPicPr>
        <xdr:cNvPr id="254" name="21 Imagen" descr="MC900433801.PNG">
          <a:hlinkClick xmlns:r="http://schemas.openxmlformats.org/officeDocument/2006/relationships" r:id="rId28" tooltip="IR A RESUMEN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681912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9525</xdr:colOff>
      <xdr:row>2</xdr:row>
      <xdr:rowOff>9525</xdr:rowOff>
    </xdr:from>
    <xdr:to>
      <xdr:col>27</xdr:col>
      <xdr:colOff>9525</xdr:colOff>
      <xdr:row>8</xdr:row>
      <xdr:rowOff>0</xdr:rowOff>
    </xdr:to>
    <xdr:graphicFrame macro="">
      <xdr:nvGraphicFramePr>
        <xdr:cNvPr id="66450774" name="1 Gráfico">
          <a:extLst>
            <a:ext uri="{FF2B5EF4-FFF2-40B4-BE49-F238E27FC236}">
              <a16:creationId xmlns:a16="http://schemas.microsoft.com/office/drawing/2014/main" xmlns="" id="{B74EE432-16AC-491F-AFD9-DB38C3B22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752475</xdr:colOff>
      <xdr:row>1</xdr:row>
      <xdr:rowOff>285750</xdr:rowOff>
    </xdr:from>
    <xdr:to>
      <xdr:col>32</xdr:col>
      <xdr:colOff>733425</xdr:colOff>
      <xdr:row>7</xdr:row>
      <xdr:rowOff>466725</xdr:rowOff>
    </xdr:to>
    <xdr:graphicFrame macro="">
      <xdr:nvGraphicFramePr>
        <xdr:cNvPr id="66450775" name="2 Gráfico">
          <a:extLst>
            <a:ext uri="{FF2B5EF4-FFF2-40B4-BE49-F238E27FC236}">
              <a16:creationId xmlns:a16="http://schemas.microsoft.com/office/drawing/2014/main" xmlns="" id="{20FE9F35-648E-481D-A9F3-6D9B40106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28575</xdr:colOff>
      <xdr:row>2</xdr:row>
      <xdr:rowOff>0</xdr:rowOff>
    </xdr:from>
    <xdr:to>
      <xdr:col>39</xdr:col>
      <xdr:colOff>0</xdr:colOff>
      <xdr:row>8</xdr:row>
      <xdr:rowOff>0</xdr:rowOff>
    </xdr:to>
    <xdr:graphicFrame macro="">
      <xdr:nvGraphicFramePr>
        <xdr:cNvPr id="66450776" name="3 Gráfico">
          <a:extLst>
            <a:ext uri="{FF2B5EF4-FFF2-40B4-BE49-F238E27FC236}">
              <a16:creationId xmlns:a16="http://schemas.microsoft.com/office/drawing/2014/main" xmlns="" id="{D017766B-CF8B-49E4-959D-4CFC500DA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8</xdr:row>
      <xdr:rowOff>352425</xdr:rowOff>
    </xdr:from>
    <xdr:to>
      <xdr:col>27</xdr:col>
      <xdr:colOff>0</xdr:colOff>
      <xdr:row>14</xdr:row>
      <xdr:rowOff>542925</xdr:rowOff>
    </xdr:to>
    <xdr:graphicFrame macro="">
      <xdr:nvGraphicFramePr>
        <xdr:cNvPr id="66450777" name="4 Gráfico">
          <a:extLst>
            <a:ext uri="{FF2B5EF4-FFF2-40B4-BE49-F238E27FC236}">
              <a16:creationId xmlns:a16="http://schemas.microsoft.com/office/drawing/2014/main" xmlns="" id="{E8C97622-0B25-40F3-A6B3-078F1B9D8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0</xdr:colOff>
      <xdr:row>8</xdr:row>
      <xdr:rowOff>352425</xdr:rowOff>
    </xdr:from>
    <xdr:to>
      <xdr:col>33</xdr:col>
      <xdr:colOff>0</xdr:colOff>
      <xdr:row>14</xdr:row>
      <xdr:rowOff>561975</xdr:rowOff>
    </xdr:to>
    <xdr:graphicFrame macro="">
      <xdr:nvGraphicFramePr>
        <xdr:cNvPr id="66450778" name="5 Gráfico">
          <a:extLst>
            <a:ext uri="{FF2B5EF4-FFF2-40B4-BE49-F238E27FC236}">
              <a16:creationId xmlns:a16="http://schemas.microsoft.com/office/drawing/2014/main" xmlns="" id="{12ABB5AA-CEDD-4B9E-B115-12C418106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0</xdr:colOff>
      <xdr:row>8</xdr:row>
      <xdr:rowOff>352425</xdr:rowOff>
    </xdr:from>
    <xdr:to>
      <xdr:col>39</xdr:col>
      <xdr:colOff>0</xdr:colOff>
      <xdr:row>14</xdr:row>
      <xdr:rowOff>561975</xdr:rowOff>
    </xdr:to>
    <xdr:graphicFrame macro="">
      <xdr:nvGraphicFramePr>
        <xdr:cNvPr id="66450779" name="6 Gráfico">
          <a:extLst>
            <a:ext uri="{FF2B5EF4-FFF2-40B4-BE49-F238E27FC236}">
              <a16:creationId xmlns:a16="http://schemas.microsoft.com/office/drawing/2014/main" xmlns="" id="{D1B24059-7CC7-4AD7-B838-CDB4E967E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24</xdr:row>
      <xdr:rowOff>0</xdr:rowOff>
    </xdr:from>
    <xdr:to>
      <xdr:col>27</xdr:col>
      <xdr:colOff>0</xdr:colOff>
      <xdr:row>28</xdr:row>
      <xdr:rowOff>85725</xdr:rowOff>
    </xdr:to>
    <xdr:graphicFrame macro="">
      <xdr:nvGraphicFramePr>
        <xdr:cNvPr id="66450780" name="7 Gráfico">
          <a:extLst>
            <a:ext uri="{FF2B5EF4-FFF2-40B4-BE49-F238E27FC236}">
              <a16:creationId xmlns:a16="http://schemas.microsoft.com/office/drawing/2014/main" xmlns="" id="{2EAA9B6B-49E5-4BB8-965D-C0ABE04D5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0</xdr:colOff>
      <xdr:row>24</xdr:row>
      <xdr:rowOff>0</xdr:rowOff>
    </xdr:from>
    <xdr:to>
      <xdr:col>32</xdr:col>
      <xdr:colOff>742950</xdr:colOff>
      <xdr:row>28</xdr:row>
      <xdr:rowOff>85725</xdr:rowOff>
    </xdr:to>
    <xdr:graphicFrame macro="">
      <xdr:nvGraphicFramePr>
        <xdr:cNvPr id="66450781" name="8 Gráfico">
          <a:extLst>
            <a:ext uri="{FF2B5EF4-FFF2-40B4-BE49-F238E27FC236}">
              <a16:creationId xmlns:a16="http://schemas.microsoft.com/office/drawing/2014/main" xmlns="" id="{4CAD222B-BDF0-46E5-977C-C99727C5F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0</xdr:colOff>
      <xdr:row>24</xdr:row>
      <xdr:rowOff>0</xdr:rowOff>
    </xdr:from>
    <xdr:to>
      <xdr:col>38</xdr:col>
      <xdr:colOff>733425</xdr:colOff>
      <xdr:row>28</xdr:row>
      <xdr:rowOff>95250</xdr:rowOff>
    </xdr:to>
    <xdr:graphicFrame macro="">
      <xdr:nvGraphicFramePr>
        <xdr:cNvPr id="66450782" name="9 Gráfico">
          <a:extLst>
            <a:ext uri="{FF2B5EF4-FFF2-40B4-BE49-F238E27FC236}">
              <a16:creationId xmlns:a16="http://schemas.microsoft.com/office/drawing/2014/main" xmlns="" id="{D58C8A41-D81B-4C40-BD69-40DCEAFB6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44</xdr:col>
      <xdr:colOff>342900</xdr:colOff>
      <xdr:row>2</xdr:row>
      <xdr:rowOff>0</xdr:rowOff>
    </xdr:from>
    <xdr:to>
      <xdr:col>52</xdr:col>
      <xdr:colOff>85725</xdr:colOff>
      <xdr:row>8</xdr:row>
      <xdr:rowOff>0</xdr:rowOff>
    </xdr:to>
    <xdr:graphicFrame macro="">
      <xdr:nvGraphicFramePr>
        <xdr:cNvPr id="66450783" name="10 Gráfico">
          <a:extLst>
            <a:ext uri="{FF2B5EF4-FFF2-40B4-BE49-F238E27FC236}">
              <a16:creationId xmlns:a16="http://schemas.microsoft.com/office/drawing/2014/main" xmlns="" id="{2D964C76-9467-4EE5-BD98-95BC3CFAE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44</xdr:col>
      <xdr:colOff>685800</xdr:colOff>
      <xdr:row>8</xdr:row>
      <xdr:rowOff>400050</xdr:rowOff>
    </xdr:from>
    <xdr:to>
      <xdr:col>52</xdr:col>
      <xdr:colOff>428625</xdr:colOff>
      <xdr:row>14</xdr:row>
      <xdr:rowOff>609600</xdr:rowOff>
    </xdr:to>
    <xdr:graphicFrame macro="">
      <xdr:nvGraphicFramePr>
        <xdr:cNvPr id="66450784" name="11 Gráfico">
          <a:extLst>
            <a:ext uri="{FF2B5EF4-FFF2-40B4-BE49-F238E27FC236}">
              <a16:creationId xmlns:a16="http://schemas.microsoft.com/office/drawing/2014/main" xmlns="" id="{63C8B9DA-C000-40F3-A8BF-208599457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44</xdr:col>
      <xdr:colOff>752475</xdr:colOff>
      <xdr:row>24</xdr:row>
      <xdr:rowOff>9525</xdr:rowOff>
    </xdr:from>
    <xdr:to>
      <xdr:col>52</xdr:col>
      <xdr:colOff>495300</xdr:colOff>
      <xdr:row>28</xdr:row>
      <xdr:rowOff>104775</xdr:rowOff>
    </xdr:to>
    <xdr:graphicFrame macro="">
      <xdr:nvGraphicFramePr>
        <xdr:cNvPr id="66450785" name="12 Gráfico">
          <a:extLst>
            <a:ext uri="{FF2B5EF4-FFF2-40B4-BE49-F238E27FC236}">
              <a16:creationId xmlns:a16="http://schemas.microsoft.com/office/drawing/2014/main" xmlns="" id="{DA8DD21A-2F66-455D-B162-79A53E450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0</xdr:colOff>
      <xdr:row>20</xdr:row>
      <xdr:rowOff>0</xdr:rowOff>
    </xdr:from>
    <xdr:to>
      <xdr:col>27</xdr:col>
      <xdr:colOff>0</xdr:colOff>
      <xdr:row>25</xdr:row>
      <xdr:rowOff>257175</xdr:rowOff>
    </xdr:to>
    <xdr:graphicFrame macro="">
      <xdr:nvGraphicFramePr>
        <xdr:cNvPr id="66450786" name="7 Gráfico">
          <a:extLst>
            <a:ext uri="{FF2B5EF4-FFF2-40B4-BE49-F238E27FC236}">
              <a16:creationId xmlns:a16="http://schemas.microsoft.com/office/drawing/2014/main" xmlns="" id="{110F229E-4B5C-4949-8626-996CFE9C4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32</xdr:col>
      <xdr:colOff>742950</xdr:colOff>
      <xdr:row>25</xdr:row>
      <xdr:rowOff>257175</xdr:rowOff>
    </xdr:to>
    <xdr:graphicFrame macro="">
      <xdr:nvGraphicFramePr>
        <xdr:cNvPr id="66450787" name="8 Gráfico">
          <a:extLst>
            <a:ext uri="{FF2B5EF4-FFF2-40B4-BE49-F238E27FC236}">
              <a16:creationId xmlns:a16="http://schemas.microsoft.com/office/drawing/2014/main" xmlns="" id="{4388AFB7-3293-4DBA-AD76-804256A4D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38</xdr:col>
      <xdr:colOff>733425</xdr:colOff>
      <xdr:row>25</xdr:row>
      <xdr:rowOff>276225</xdr:rowOff>
    </xdr:to>
    <xdr:graphicFrame macro="">
      <xdr:nvGraphicFramePr>
        <xdr:cNvPr id="66450788" name="9 Gráfico">
          <a:extLst>
            <a:ext uri="{FF2B5EF4-FFF2-40B4-BE49-F238E27FC236}">
              <a16:creationId xmlns:a16="http://schemas.microsoft.com/office/drawing/2014/main" xmlns="" id="{D68424DC-EF92-409E-AE04-63F2333CD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44</xdr:col>
      <xdr:colOff>714375</xdr:colOff>
      <xdr:row>19</xdr:row>
      <xdr:rowOff>152400</xdr:rowOff>
    </xdr:from>
    <xdr:to>
      <xdr:col>52</xdr:col>
      <xdr:colOff>457200</xdr:colOff>
      <xdr:row>25</xdr:row>
      <xdr:rowOff>219075</xdr:rowOff>
    </xdr:to>
    <xdr:graphicFrame macro="">
      <xdr:nvGraphicFramePr>
        <xdr:cNvPr id="66450789" name="16 Gráfico">
          <a:extLst>
            <a:ext uri="{FF2B5EF4-FFF2-40B4-BE49-F238E27FC236}">
              <a16:creationId xmlns:a16="http://schemas.microsoft.com/office/drawing/2014/main" xmlns="" id="{9F9E5B4F-1F7A-4543-ACD0-D31F6F8A9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0</xdr:colOff>
      <xdr:row>25</xdr:row>
      <xdr:rowOff>371475</xdr:rowOff>
    </xdr:from>
    <xdr:to>
      <xdr:col>27</xdr:col>
      <xdr:colOff>0</xdr:colOff>
      <xdr:row>30</xdr:row>
      <xdr:rowOff>285750</xdr:rowOff>
    </xdr:to>
    <xdr:graphicFrame macro="">
      <xdr:nvGraphicFramePr>
        <xdr:cNvPr id="66450790" name="7 Gráfico">
          <a:extLst>
            <a:ext uri="{FF2B5EF4-FFF2-40B4-BE49-F238E27FC236}">
              <a16:creationId xmlns:a16="http://schemas.microsoft.com/office/drawing/2014/main" xmlns="" id="{85D4C3E8-5497-43DC-BB52-9E4815F51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25</xdr:row>
      <xdr:rowOff>371475</xdr:rowOff>
    </xdr:from>
    <xdr:to>
      <xdr:col>32</xdr:col>
      <xdr:colOff>742950</xdr:colOff>
      <xdr:row>30</xdr:row>
      <xdr:rowOff>285750</xdr:rowOff>
    </xdr:to>
    <xdr:graphicFrame macro="">
      <xdr:nvGraphicFramePr>
        <xdr:cNvPr id="66450791" name="8 Gráfico">
          <a:extLst>
            <a:ext uri="{FF2B5EF4-FFF2-40B4-BE49-F238E27FC236}">
              <a16:creationId xmlns:a16="http://schemas.microsoft.com/office/drawing/2014/main" xmlns="" id="{10AD2819-20CB-409A-8BCD-69907CF89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0</xdr:colOff>
      <xdr:row>25</xdr:row>
      <xdr:rowOff>371475</xdr:rowOff>
    </xdr:from>
    <xdr:to>
      <xdr:col>38</xdr:col>
      <xdr:colOff>733425</xdr:colOff>
      <xdr:row>30</xdr:row>
      <xdr:rowOff>295275</xdr:rowOff>
    </xdr:to>
    <xdr:graphicFrame macro="">
      <xdr:nvGraphicFramePr>
        <xdr:cNvPr id="66450792" name="9 Gráfico">
          <a:extLst>
            <a:ext uri="{FF2B5EF4-FFF2-40B4-BE49-F238E27FC236}">
              <a16:creationId xmlns:a16="http://schemas.microsoft.com/office/drawing/2014/main" xmlns="" id="{190A5B63-14AD-4940-B331-89A02E4F1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44</xdr:col>
      <xdr:colOff>647700</xdr:colOff>
      <xdr:row>25</xdr:row>
      <xdr:rowOff>371475</xdr:rowOff>
    </xdr:from>
    <xdr:to>
      <xdr:col>52</xdr:col>
      <xdr:colOff>533400</xdr:colOff>
      <xdr:row>30</xdr:row>
      <xdr:rowOff>304800</xdr:rowOff>
    </xdr:to>
    <xdr:graphicFrame macro="">
      <xdr:nvGraphicFramePr>
        <xdr:cNvPr id="66450793" name="16 Gráfico">
          <a:extLst>
            <a:ext uri="{FF2B5EF4-FFF2-40B4-BE49-F238E27FC236}">
              <a16:creationId xmlns:a16="http://schemas.microsoft.com/office/drawing/2014/main" xmlns="" id="{D83C1B75-6461-4441-95D7-C70B316D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752475</xdr:colOff>
      <xdr:row>31</xdr:row>
      <xdr:rowOff>123825</xdr:rowOff>
    </xdr:from>
    <xdr:to>
      <xdr:col>26</xdr:col>
      <xdr:colOff>752475</xdr:colOff>
      <xdr:row>35</xdr:row>
      <xdr:rowOff>200025</xdr:rowOff>
    </xdr:to>
    <xdr:graphicFrame macro="">
      <xdr:nvGraphicFramePr>
        <xdr:cNvPr id="66450794" name="7 Gráfico">
          <a:extLst>
            <a:ext uri="{FF2B5EF4-FFF2-40B4-BE49-F238E27FC236}">
              <a16:creationId xmlns:a16="http://schemas.microsoft.com/office/drawing/2014/main" xmlns="" id="{27797CBB-2E88-42EB-9120-EC4D8C859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123825</xdr:colOff>
      <xdr:row>31</xdr:row>
      <xdr:rowOff>123825</xdr:rowOff>
    </xdr:from>
    <xdr:to>
      <xdr:col>32</xdr:col>
      <xdr:colOff>733425</xdr:colOff>
      <xdr:row>35</xdr:row>
      <xdr:rowOff>200025</xdr:rowOff>
    </xdr:to>
    <xdr:graphicFrame macro="">
      <xdr:nvGraphicFramePr>
        <xdr:cNvPr id="66450795" name="8 Gráfico">
          <a:extLst>
            <a:ext uri="{FF2B5EF4-FFF2-40B4-BE49-F238E27FC236}">
              <a16:creationId xmlns:a16="http://schemas.microsoft.com/office/drawing/2014/main" xmlns="" id="{02664696-8AEB-4B46-A2FA-BE7F51322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33</xdr:col>
      <xdr:colOff>104775</xdr:colOff>
      <xdr:row>31</xdr:row>
      <xdr:rowOff>123825</xdr:rowOff>
    </xdr:from>
    <xdr:to>
      <xdr:col>38</xdr:col>
      <xdr:colOff>723900</xdr:colOff>
      <xdr:row>35</xdr:row>
      <xdr:rowOff>209550</xdr:rowOff>
    </xdr:to>
    <xdr:graphicFrame macro="">
      <xdr:nvGraphicFramePr>
        <xdr:cNvPr id="66450796" name="9 Gráfico">
          <a:extLst>
            <a:ext uri="{FF2B5EF4-FFF2-40B4-BE49-F238E27FC236}">
              <a16:creationId xmlns:a16="http://schemas.microsoft.com/office/drawing/2014/main" xmlns="" id="{CD5844D4-AD62-4988-A3A1-CFC8BE4E7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44</xdr:col>
      <xdr:colOff>647700</xdr:colOff>
      <xdr:row>31</xdr:row>
      <xdr:rowOff>76200</xdr:rowOff>
    </xdr:from>
    <xdr:to>
      <xdr:col>52</xdr:col>
      <xdr:colOff>609600</xdr:colOff>
      <xdr:row>35</xdr:row>
      <xdr:rowOff>171450</xdr:rowOff>
    </xdr:to>
    <xdr:graphicFrame macro="">
      <xdr:nvGraphicFramePr>
        <xdr:cNvPr id="66450797" name="16 Gráfico">
          <a:extLst>
            <a:ext uri="{FF2B5EF4-FFF2-40B4-BE49-F238E27FC236}">
              <a16:creationId xmlns:a16="http://schemas.microsoft.com/office/drawing/2014/main" xmlns="" id="{C79F007F-796E-464F-99B0-920D27B10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21</xdr:col>
      <xdr:colOff>9525</xdr:colOff>
      <xdr:row>0</xdr:row>
      <xdr:rowOff>38100</xdr:rowOff>
    </xdr:from>
    <xdr:to>
      <xdr:col>21</xdr:col>
      <xdr:colOff>704850</xdr:colOff>
      <xdr:row>3</xdr:row>
      <xdr:rowOff>57150</xdr:rowOff>
    </xdr:to>
    <xdr:pic>
      <xdr:nvPicPr>
        <xdr:cNvPr id="66450798" name="Picture 3995" descr="MB900431547">
          <a:hlinkClick xmlns:r="http://schemas.openxmlformats.org/officeDocument/2006/relationships" r:id="rId25" tooltip="Ir a factores criticos"/>
          <a:extLst>
            <a:ext uri="{FF2B5EF4-FFF2-40B4-BE49-F238E27FC236}">
              <a16:creationId xmlns:a16="http://schemas.microsoft.com/office/drawing/2014/main" xmlns="" id="{3005F62E-CDFB-457C-9E01-16423FE99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3810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190500</xdr:colOff>
      <xdr:row>3</xdr:row>
      <xdr:rowOff>95250</xdr:rowOff>
    </xdr:from>
    <xdr:to>
      <xdr:col>21</xdr:col>
      <xdr:colOff>571500</xdr:colOff>
      <xdr:row>4</xdr:row>
      <xdr:rowOff>28575</xdr:rowOff>
    </xdr:to>
    <xdr:pic>
      <xdr:nvPicPr>
        <xdr:cNvPr id="66450799" name="2 Imagen" descr="MC900433801.PNG">
          <a:hlinkClick xmlns:r="http://schemas.openxmlformats.org/officeDocument/2006/relationships" r:id="rId25" tooltip="Ir a academica"/>
          <a:extLst>
            <a:ext uri="{FF2B5EF4-FFF2-40B4-BE49-F238E27FC236}">
              <a16:creationId xmlns:a16="http://schemas.microsoft.com/office/drawing/2014/main" xmlns="" id="{40D7B0FD-D5FD-4C1B-9CF8-8D558F61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771525"/>
          <a:ext cx="3810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209550</xdr:colOff>
      <xdr:row>2</xdr:row>
      <xdr:rowOff>0</xdr:rowOff>
    </xdr:from>
    <xdr:to>
      <xdr:col>44</xdr:col>
      <xdr:colOff>209550</xdr:colOff>
      <xdr:row>8</xdr:row>
      <xdr:rowOff>0</xdr:rowOff>
    </xdr:to>
    <xdr:graphicFrame macro="">
      <xdr:nvGraphicFramePr>
        <xdr:cNvPr id="66450800" name="1 Gráfico">
          <a:extLst>
            <a:ext uri="{FF2B5EF4-FFF2-40B4-BE49-F238E27FC236}">
              <a16:creationId xmlns:a16="http://schemas.microsoft.com/office/drawing/2014/main" xmlns="" id="{9D325BD4-27A6-4EBA-9B6B-494B94E83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39</xdr:col>
      <xdr:colOff>200025</xdr:colOff>
      <xdr:row>8</xdr:row>
      <xdr:rowOff>333375</xdr:rowOff>
    </xdr:from>
    <xdr:to>
      <xdr:col>44</xdr:col>
      <xdr:colOff>180975</xdr:colOff>
      <xdr:row>14</xdr:row>
      <xdr:rowOff>552450</xdr:rowOff>
    </xdr:to>
    <xdr:graphicFrame macro="">
      <xdr:nvGraphicFramePr>
        <xdr:cNvPr id="66450801" name="4 Gráfico">
          <a:extLst>
            <a:ext uri="{FF2B5EF4-FFF2-40B4-BE49-F238E27FC236}">
              <a16:creationId xmlns:a16="http://schemas.microsoft.com/office/drawing/2014/main" xmlns="" id="{55D98BCD-C220-41EF-A085-2086D3826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39</xdr:col>
      <xdr:colOff>200025</xdr:colOff>
      <xdr:row>24</xdr:row>
      <xdr:rowOff>0</xdr:rowOff>
    </xdr:from>
    <xdr:to>
      <xdr:col>44</xdr:col>
      <xdr:colOff>200025</xdr:colOff>
      <xdr:row>28</xdr:row>
      <xdr:rowOff>85725</xdr:rowOff>
    </xdr:to>
    <xdr:graphicFrame macro="">
      <xdr:nvGraphicFramePr>
        <xdr:cNvPr id="66450802" name="5 Gráfico">
          <a:extLst>
            <a:ext uri="{FF2B5EF4-FFF2-40B4-BE49-F238E27FC236}">
              <a16:creationId xmlns:a16="http://schemas.microsoft.com/office/drawing/2014/main" xmlns="" id="{D89E0392-EEDD-4747-9693-6EAD3E53D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39</xdr:col>
      <xdr:colOff>209550</xdr:colOff>
      <xdr:row>20</xdr:row>
      <xdr:rowOff>19050</xdr:rowOff>
    </xdr:from>
    <xdr:to>
      <xdr:col>44</xdr:col>
      <xdr:colOff>228600</xdr:colOff>
      <xdr:row>25</xdr:row>
      <xdr:rowOff>276225</xdr:rowOff>
    </xdr:to>
    <xdr:graphicFrame macro="">
      <xdr:nvGraphicFramePr>
        <xdr:cNvPr id="66450803" name="6 Gráfico">
          <a:extLst>
            <a:ext uri="{FF2B5EF4-FFF2-40B4-BE49-F238E27FC236}">
              <a16:creationId xmlns:a16="http://schemas.microsoft.com/office/drawing/2014/main" xmlns="" id="{EBB7F24C-DD59-4130-8DBD-68DAE07A4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39</xdr:col>
      <xdr:colOff>209550</xdr:colOff>
      <xdr:row>25</xdr:row>
      <xdr:rowOff>409575</xdr:rowOff>
    </xdr:from>
    <xdr:to>
      <xdr:col>44</xdr:col>
      <xdr:colOff>238125</xdr:colOff>
      <xdr:row>30</xdr:row>
      <xdr:rowOff>285750</xdr:rowOff>
    </xdr:to>
    <xdr:graphicFrame macro="">
      <xdr:nvGraphicFramePr>
        <xdr:cNvPr id="66450804" name="7 Gráfico">
          <a:extLst>
            <a:ext uri="{FF2B5EF4-FFF2-40B4-BE49-F238E27FC236}">
              <a16:creationId xmlns:a16="http://schemas.microsoft.com/office/drawing/2014/main" xmlns="" id="{039FC92F-B5CC-4EE6-8754-2B6CBA43F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39</xdr:col>
      <xdr:colOff>266700</xdr:colOff>
      <xdr:row>31</xdr:row>
      <xdr:rowOff>114300</xdr:rowOff>
    </xdr:from>
    <xdr:to>
      <xdr:col>44</xdr:col>
      <xdr:colOff>257175</xdr:colOff>
      <xdr:row>35</xdr:row>
      <xdr:rowOff>219075</xdr:rowOff>
    </xdr:to>
    <xdr:graphicFrame macro="">
      <xdr:nvGraphicFramePr>
        <xdr:cNvPr id="66450805" name="8 Gráfico">
          <a:extLst>
            <a:ext uri="{FF2B5EF4-FFF2-40B4-BE49-F238E27FC236}">
              <a16:creationId xmlns:a16="http://schemas.microsoft.com/office/drawing/2014/main" xmlns="" id="{681EB31F-91CD-41D6-850C-B81369194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15</xdr:row>
      <xdr:rowOff>0</xdr:rowOff>
    </xdr:from>
    <xdr:to>
      <xdr:col>27</xdr:col>
      <xdr:colOff>0</xdr:colOff>
      <xdr:row>19</xdr:row>
      <xdr:rowOff>85725</xdr:rowOff>
    </xdr:to>
    <xdr:graphicFrame macro="">
      <xdr:nvGraphicFramePr>
        <xdr:cNvPr id="66450806" name="7 Gráfico">
          <a:extLst>
            <a:ext uri="{FF2B5EF4-FFF2-40B4-BE49-F238E27FC236}">
              <a16:creationId xmlns:a16="http://schemas.microsoft.com/office/drawing/2014/main" xmlns="" id="{F467815C-9768-4E52-A93C-87D9EFE6D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15</xdr:row>
      <xdr:rowOff>0</xdr:rowOff>
    </xdr:from>
    <xdr:to>
      <xdr:col>32</xdr:col>
      <xdr:colOff>742950</xdr:colOff>
      <xdr:row>19</xdr:row>
      <xdr:rowOff>85725</xdr:rowOff>
    </xdr:to>
    <xdr:graphicFrame macro="">
      <xdr:nvGraphicFramePr>
        <xdr:cNvPr id="66450807" name="8 Gráfico">
          <a:extLst>
            <a:ext uri="{FF2B5EF4-FFF2-40B4-BE49-F238E27FC236}">
              <a16:creationId xmlns:a16="http://schemas.microsoft.com/office/drawing/2014/main" xmlns="" id="{B58D3616-A899-4FEB-B812-E639E3F14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15</xdr:row>
      <xdr:rowOff>0</xdr:rowOff>
    </xdr:from>
    <xdr:to>
      <xdr:col>38</xdr:col>
      <xdr:colOff>733425</xdr:colOff>
      <xdr:row>19</xdr:row>
      <xdr:rowOff>95250</xdr:rowOff>
    </xdr:to>
    <xdr:graphicFrame macro="">
      <xdr:nvGraphicFramePr>
        <xdr:cNvPr id="66450808" name="9 Gráfico">
          <a:extLst>
            <a:ext uri="{FF2B5EF4-FFF2-40B4-BE49-F238E27FC236}">
              <a16:creationId xmlns:a16="http://schemas.microsoft.com/office/drawing/2014/main" xmlns="" id="{7D3FAC6A-67BC-4E0E-BA71-E651B5448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44</xdr:col>
      <xdr:colOff>752475</xdr:colOff>
      <xdr:row>15</xdr:row>
      <xdr:rowOff>9525</xdr:rowOff>
    </xdr:from>
    <xdr:to>
      <xdr:col>52</xdr:col>
      <xdr:colOff>495300</xdr:colOff>
      <xdr:row>19</xdr:row>
      <xdr:rowOff>104775</xdr:rowOff>
    </xdr:to>
    <xdr:graphicFrame macro="">
      <xdr:nvGraphicFramePr>
        <xdr:cNvPr id="66450809" name="12 Gráfico">
          <a:extLst>
            <a:ext uri="{FF2B5EF4-FFF2-40B4-BE49-F238E27FC236}">
              <a16:creationId xmlns:a16="http://schemas.microsoft.com/office/drawing/2014/main" xmlns="" id="{90445C27-BEB1-49B0-AE6A-606A25172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39</xdr:col>
      <xdr:colOff>200025</xdr:colOff>
      <xdr:row>15</xdr:row>
      <xdr:rowOff>0</xdr:rowOff>
    </xdr:from>
    <xdr:to>
      <xdr:col>44</xdr:col>
      <xdr:colOff>200025</xdr:colOff>
      <xdr:row>19</xdr:row>
      <xdr:rowOff>85725</xdr:rowOff>
    </xdr:to>
    <xdr:graphicFrame macro="">
      <xdr:nvGraphicFramePr>
        <xdr:cNvPr id="66450810" name="5 Gráfico">
          <a:extLst>
            <a:ext uri="{FF2B5EF4-FFF2-40B4-BE49-F238E27FC236}">
              <a16:creationId xmlns:a16="http://schemas.microsoft.com/office/drawing/2014/main" xmlns="" id="{0E076FAC-DD68-4B87-B3A0-F51A27434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9525</xdr:colOff>
      <xdr:row>2</xdr:row>
      <xdr:rowOff>9525</xdr:rowOff>
    </xdr:from>
    <xdr:to>
      <xdr:col>27</xdr:col>
      <xdr:colOff>9525</xdr:colOff>
      <xdr:row>8</xdr:row>
      <xdr:rowOff>0</xdr:rowOff>
    </xdr:to>
    <xdr:graphicFrame macro="">
      <xdr:nvGraphicFramePr>
        <xdr:cNvPr id="62772979" name="1 Gráfico">
          <a:extLst>
            <a:ext uri="{FF2B5EF4-FFF2-40B4-BE49-F238E27FC236}">
              <a16:creationId xmlns:a16="http://schemas.microsoft.com/office/drawing/2014/main" xmlns="" id="{30190F4C-0B4F-4B97-91D6-A2EB7F7E3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752475</xdr:colOff>
      <xdr:row>1</xdr:row>
      <xdr:rowOff>285750</xdr:rowOff>
    </xdr:from>
    <xdr:to>
      <xdr:col>32</xdr:col>
      <xdr:colOff>733425</xdr:colOff>
      <xdr:row>7</xdr:row>
      <xdr:rowOff>466725</xdr:rowOff>
    </xdr:to>
    <xdr:graphicFrame macro="">
      <xdr:nvGraphicFramePr>
        <xdr:cNvPr id="62772980" name="2 Gráfico">
          <a:extLst>
            <a:ext uri="{FF2B5EF4-FFF2-40B4-BE49-F238E27FC236}">
              <a16:creationId xmlns:a16="http://schemas.microsoft.com/office/drawing/2014/main" xmlns="" id="{BE74912F-5438-42C2-AE89-CD2F6BDB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28575</xdr:colOff>
      <xdr:row>2</xdr:row>
      <xdr:rowOff>0</xdr:rowOff>
    </xdr:from>
    <xdr:to>
      <xdr:col>39</xdr:col>
      <xdr:colOff>0</xdr:colOff>
      <xdr:row>8</xdr:row>
      <xdr:rowOff>0</xdr:rowOff>
    </xdr:to>
    <xdr:graphicFrame macro="">
      <xdr:nvGraphicFramePr>
        <xdr:cNvPr id="62772981" name="3 Gráfico">
          <a:extLst>
            <a:ext uri="{FF2B5EF4-FFF2-40B4-BE49-F238E27FC236}">
              <a16:creationId xmlns:a16="http://schemas.microsoft.com/office/drawing/2014/main" xmlns="" id="{0B99C0CB-0ABB-4686-A6CC-2121ED49B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8</xdr:row>
      <xdr:rowOff>352425</xdr:rowOff>
    </xdr:from>
    <xdr:to>
      <xdr:col>27</xdr:col>
      <xdr:colOff>0</xdr:colOff>
      <xdr:row>14</xdr:row>
      <xdr:rowOff>542925</xdr:rowOff>
    </xdr:to>
    <xdr:graphicFrame macro="">
      <xdr:nvGraphicFramePr>
        <xdr:cNvPr id="62772982" name="4 Gráfico">
          <a:extLst>
            <a:ext uri="{FF2B5EF4-FFF2-40B4-BE49-F238E27FC236}">
              <a16:creationId xmlns:a16="http://schemas.microsoft.com/office/drawing/2014/main" xmlns="" id="{1BD971D6-80DA-4D78-AAC0-AFEED18B9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0</xdr:colOff>
      <xdr:row>8</xdr:row>
      <xdr:rowOff>352425</xdr:rowOff>
    </xdr:from>
    <xdr:to>
      <xdr:col>33</xdr:col>
      <xdr:colOff>0</xdr:colOff>
      <xdr:row>14</xdr:row>
      <xdr:rowOff>561975</xdr:rowOff>
    </xdr:to>
    <xdr:graphicFrame macro="">
      <xdr:nvGraphicFramePr>
        <xdr:cNvPr id="62772983" name="5 Gráfico">
          <a:extLst>
            <a:ext uri="{FF2B5EF4-FFF2-40B4-BE49-F238E27FC236}">
              <a16:creationId xmlns:a16="http://schemas.microsoft.com/office/drawing/2014/main" xmlns="" id="{6196E1C9-6342-47CB-AE8C-4AAE48DEA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0</xdr:colOff>
      <xdr:row>8</xdr:row>
      <xdr:rowOff>352425</xdr:rowOff>
    </xdr:from>
    <xdr:to>
      <xdr:col>39</xdr:col>
      <xdr:colOff>0</xdr:colOff>
      <xdr:row>14</xdr:row>
      <xdr:rowOff>561975</xdr:rowOff>
    </xdr:to>
    <xdr:graphicFrame macro="">
      <xdr:nvGraphicFramePr>
        <xdr:cNvPr id="62772984" name="6 Gráfico">
          <a:extLst>
            <a:ext uri="{FF2B5EF4-FFF2-40B4-BE49-F238E27FC236}">
              <a16:creationId xmlns:a16="http://schemas.microsoft.com/office/drawing/2014/main" xmlns="" id="{B9AC1CC1-9E21-4D4A-B077-35F9866A2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15</xdr:row>
      <xdr:rowOff>0</xdr:rowOff>
    </xdr:from>
    <xdr:to>
      <xdr:col>27</xdr:col>
      <xdr:colOff>0</xdr:colOff>
      <xdr:row>19</xdr:row>
      <xdr:rowOff>85725</xdr:rowOff>
    </xdr:to>
    <xdr:graphicFrame macro="">
      <xdr:nvGraphicFramePr>
        <xdr:cNvPr id="62772985" name="7 Gráfico">
          <a:extLst>
            <a:ext uri="{FF2B5EF4-FFF2-40B4-BE49-F238E27FC236}">
              <a16:creationId xmlns:a16="http://schemas.microsoft.com/office/drawing/2014/main" xmlns="" id="{CAE52D42-97A6-4375-B8A6-51811AD47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0</xdr:colOff>
      <xdr:row>15</xdr:row>
      <xdr:rowOff>0</xdr:rowOff>
    </xdr:from>
    <xdr:to>
      <xdr:col>32</xdr:col>
      <xdr:colOff>742950</xdr:colOff>
      <xdr:row>19</xdr:row>
      <xdr:rowOff>85725</xdr:rowOff>
    </xdr:to>
    <xdr:graphicFrame macro="">
      <xdr:nvGraphicFramePr>
        <xdr:cNvPr id="62772986" name="8 Gráfico">
          <a:extLst>
            <a:ext uri="{FF2B5EF4-FFF2-40B4-BE49-F238E27FC236}">
              <a16:creationId xmlns:a16="http://schemas.microsoft.com/office/drawing/2014/main" xmlns="" id="{336B098F-365A-4984-9DCC-857C9048C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0</xdr:colOff>
      <xdr:row>15</xdr:row>
      <xdr:rowOff>0</xdr:rowOff>
    </xdr:from>
    <xdr:to>
      <xdr:col>38</xdr:col>
      <xdr:colOff>733425</xdr:colOff>
      <xdr:row>19</xdr:row>
      <xdr:rowOff>95250</xdr:rowOff>
    </xdr:to>
    <xdr:graphicFrame macro="">
      <xdr:nvGraphicFramePr>
        <xdr:cNvPr id="62772987" name="9 Gráfico">
          <a:extLst>
            <a:ext uri="{FF2B5EF4-FFF2-40B4-BE49-F238E27FC236}">
              <a16:creationId xmlns:a16="http://schemas.microsoft.com/office/drawing/2014/main" xmlns="" id="{0CB47B41-3D16-4B7D-82FF-18AA01F32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44</xdr:col>
      <xdr:colOff>323850</xdr:colOff>
      <xdr:row>1</xdr:row>
      <xdr:rowOff>276225</xdr:rowOff>
    </xdr:from>
    <xdr:to>
      <xdr:col>52</xdr:col>
      <xdr:colOff>66675</xdr:colOff>
      <xdr:row>7</xdr:row>
      <xdr:rowOff>466725</xdr:rowOff>
    </xdr:to>
    <xdr:graphicFrame macro="">
      <xdr:nvGraphicFramePr>
        <xdr:cNvPr id="62772988" name="10 Gráfico">
          <a:extLst>
            <a:ext uri="{FF2B5EF4-FFF2-40B4-BE49-F238E27FC236}">
              <a16:creationId xmlns:a16="http://schemas.microsoft.com/office/drawing/2014/main" xmlns="" id="{90715CA7-96FB-469E-9E14-52309D193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44</xdr:col>
      <xdr:colOff>342900</xdr:colOff>
      <xdr:row>8</xdr:row>
      <xdr:rowOff>323850</xdr:rowOff>
    </xdr:from>
    <xdr:to>
      <xdr:col>52</xdr:col>
      <xdr:colOff>85725</xdr:colOff>
      <xdr:row>14</xdr:row>
      <xdr:rowOff>533400</xdr:rowOff>
    </xdr:to>
    <xdr:graphicFrame macro="">
      <xdr:nvGraphicFramePr>
        <xdr:cNvPr id="62772989" name="11 Gráfico">
          <a:extLst>
            <a:ext uri="{FF2B5EF4-FFF2-40B4-BE49-F238E27FC236}">
              <a16:creationId xmlns:a16="http://schemas.microsoft.com/office/drawing/2014/main" xmlns="" id="{EF0F49A5-4765-45EC-9CD3-08A7ACD49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44</xdr:col>
      <xdr:colOff>390525</xdr:colOff>
      <xdr:row>15</xdr:row>
      <xdr:rowOff>0</xdr:rowOff>
    </xdr:from>
    <xdr:to>
      <xdr:col>52</xdr:col>
      <xdr:colOff>133350</xdr:colOff>
      <xdr:row>19</xdr:row>
      <xdr:rowOff>95250</xdr:rowOff>
    </xdr:to>
    <xdr:graphicFrame macro="">
      <xdr:nvGraphicFramePr>
        <xdr:cNvPr id="62772990" name="12 Gráfico">
          <a:extLst>
            <a:ext uri="{FF2B5EF4-FFF2-40B4-BE49-F238E27FC236}">
              <a16:creationId xmlns:a16="http://schemas.microsoft.com/office/drawing/2014/main" xmlns="" id="{30A05C6D-D150-49C3-9384-42627492D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0</xdr:colOff>
      <xdr:row>20</xdr:row>
      <xdr:rowOff>0</xdr:rowOff>
    </xdr:from>
    <xdr:to>
      <xdr:col>27</xdr:col>
      <xdr:colOff>0</xdr:colOff>
      <xdr:row>25</xdr:row>
      <xdr:rowOff>257175</xdr:rowOff>
    </xdr:to>
    <xdr:graphicFrame macro="">
      <xdr:nvGraphicFramePr>
        <xdr:cNvPr id="62772991" name="7 Gráfico">
          <a:extLst>
            <a:ext uri="{FF2B5EF4-FFF2-40B4-BE49-F238E27FC236}">
              <a16:creationId xmlns:a16="http://schemas.microsoft.com/office/drawing/2014/main" xmlns="" id="{E90E24B2-2337-482D-A5CD-F06E316A6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32</xdr:col>
      <xdr:colOff>742950</xdr:colOff>
      <xdr:row>25</xdr:row>
      <xdr:rowOff>257175</xdr:rowOff>
    </xdr:to>
    <xdr:graphicFrame macro="">
      <xdr:nvGraphicFramePr>
        <xdr:cNvPr id="62772992" name="8 Gráfico">
          <a:extLst>
            <a:ext uri="{FF2B5EF4-FFF2-40B4-BE49-F238E27FC236}">
              <a16:creationId xmlns:a16="http://schemas.microsoft.com/office/drawing/2014/main" xmlns="" id="{24D0954F-ACA0-4174-999F-7CB328A88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38</xdr:col>
      <xdr:colOff>733425</xdr:colOff>
      <xdr:row>25</xdr:row>
      <xdr:rowOff>276225</xdr:rowOff>
    </xdr:to>
    <xdr:graphicFrame macro="">
      <xdr:nvGraphicFramePr>
        <xdr:cNvPr id="62772993" name="9 Gráfico">
          <a:extLst>
            <a:ext uri="{FF2B5EF4-FFF2-40B4-BE49-F238E27FC236}">
              <a16:creationId xmlns:a16="http://schemas.microsoft.com/office/drawing/2014/main" xmlns="" id="{B024B1EC-3DD9-4589-A7A6-E90B3BDC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44</xdr:col>
      <xdr:colOff>381000</xdr:colOff>
      <xdr:row>20</xdr:row>
      <xdr:rowOff>9525</xdr:rowOff>
    </xdr:from>
    <xdr:to>
      <xdr:col>52</xdr:col>
      <xdr:colOff>123825</xdr:colOff>
      <xdr:row>25</xdr:row>
      <xdr:rowOff>285750</xdr:rowOff>
    </xdr:to>
    <xdr:graphicFrame macro="">
      <xdr:nvGraphicFramePr>
        <xdr:cNvPr id="62772994" name="16 Gráfico">
          <a:extLst>
            <a:ext uri="{FF2B5EF4-FFF2-40B4-BE49-F238E27FC236}">
              <a16:creationId xmlns:a16="http://schemas.microsoft.com/office/drawing/2014/main" xmlns="" id="{98FF1A01-D567-4D77-9A30-BBB8B5D36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38100</xdr:colOff>
      <xdr:row>0</xdr:row>
      <xdr:rowOff>38100</xdr:rowOff>
    </xdr:from>
    <xdr:to>
      <xdr:col>21</xdr:col>
      <xdr:colOff>733425</xdr:colOff>
      <xdr:row>3</xdr:row>
      <xdr:rowOff>57150</xdr:rowOff>
    </xdr:to>
    <xdr:pic>
      <xdr:nvPicPr>
        <xdr:cNvPr id="62772995" name="Picture 3995" descr="MB900431547">
          <a:hlinkClick xmlns:r="http://schemas.openxmlformats.org/officeDocument/2006/relationships" r:id="rId17" tooltip="Ir a factores criticos"/>
          <a:extLst>
            <a:ext uri="{FF2B5EF4-FFF2-40B4-BE49-F238E27FC236}">
              <a16:creationId xmlns:a16="http://schemas.microsoft.com/office/drawing/2014/main" xmlns="" id="{501C9DD5-B80D-40B8-83D5-B9B441992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3810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228600</xdr:colOff>
      <xdr:row>3</xdr:row>
      <xdr:rowOff>85725</xdr:rowOff>
    </xdr:from>
    <xdr:to>
      <xdr:col>21</xdr:col>
      <xdr:colOff>600075</xdr:colOff>
      <xdr:row>4</xdr:row>
      <xdr:rowOff>0</xdr:rowOff>
    </xdr:to>
    <xdr:pic>
      <xdr:nvPicPr>
        <xdr:cNvPr id="62772996" name="2 Imagen" descr="MC900433801.PNG">
          <a:hlinkClick xmlns:r="http://schemas.openxmlformats.org/officeDocument/2006/relationships" r:id="rId17" tooltip="Ir a administrativa"/>
          <a:extLst>
            <a:ext uri="{FF2B5EF4-FFF2-40B4-BE49-F238E27FC236}">
              <a16:creationId xmlns:a16="http://schemas.microsoft.com/office/drawing/2014/main" xmlns="" id="{38493A50-A545-43EA-938B-A0B816E05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7125" y="762000"/>
          <a:ext cx="371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133350</xdr:colOff>
      <xdr:row>2</xdr:row>
      <xdr:rowOff>0</xdr:rowOff>
    </xdr:from>
    <xdr:to>
      <xdr:col>44</xdr:col>
      <xdr:colOff>123825</xdr:colOff>
      <xdr:row>8</xdr:row>
      <xdr:rowOff>0</xdr:rowOff>
    </xdr:to>
    <xdr:graphicFrame macro="">
      <xdr:nvGraphicFramePr>
        <xdr:cNvPr id="62772997" name="1 Gráfico">
          <a:extLst>
            <a:ext uri="{FF2B5EF4-FFF2-40B4-BE49-F238E27FC236}">
              <a16:creationId xmlns:a16="http://schemas.microsoft.com/office/drawing/2014/main" xmlns="" id="{09C8FF9A-CF75-4B2D-AE9A-DCAA47C03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39</xdr:col>
      <xdr:colOff>180975</xdr:colOff>
      <xdr:row>8</xdr:row>
      <xdr:rowOff>342900</xdr:rowOff>
    </xdr:from>
    <xdr:to>
      <xdr:col>44</xdr:col>
      <xdr:colOff>180975</xdr:colOff>
      <xdr:row>14</xdr:row>
      <xdr:rowOff>542925</xdr:rowOff>
    </xdr:to>
    <xdr:graphicFrame macro="">
      <xdr:nvGraphicFramePr>
        <xdr:cNvPr id="62772998" name="2 Gráfico">
          <a:extLst>
            <a:ext uri="{FF2B5EF4-FFF2-40B4-BE49-F238E27FC236}">
              <a16:creationId xmlns:a16="http://schemas.microsoft.com/office/drawing/2014/main" xmlns="" id="{4D6080CE-3AA4-44FE-B435-A4989D8E8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39</xdr:col>
      <xdr:colOff>180975</xdr:colOff>
      <xdr:row>15</xdr:row>
      <xdr:rowOff>19050</xdr:rowOff>
    </xdr:from>
    <xdr:to>
      <xdr:col>44</xdr:col>
      <xdr:colOff>190500</xdr:colOff>
      <xdr:row>19</xdr:row>
      <xdr:rowOff>95250</xdr:rowOff>
    </xdr:to>
    <xdr:graphicFrame macro="">
      <xdr:nvGraphicFramePr>
        <xdr:cNvPr id="62772999" name="3 Gráfico">
          <a:extLst>
            <a:ext uri="{FF2B5EF4-FFF2-40B4-BE49-F238E27FC236}">
              <a16:creationId xmlns:a16="http://schemas.microsoft.com/office/drawing/2014/main" xmlns="" id="{7F62FD16-6E4C-468F-AB60-9CE30F6FB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39</xdr:col>
      <xdr:colOff>161925</xdr:colOff>
      <xdr:row>20</xdr:row>
      <xdr:rowOff>9525</xdr:rowOff>
    </xdr:from>
    <xdr:to>
      <xdr:col>44</xdr:col>
      <xdr:colOff>190500</xdr:colOff>
      <xdr:row>25</xdr:row>
      <xdr:rowOff>257175</xdr:rowOff>
    </xdr:to>
    <xdr:graphicFrame macro="">
      <xdr:nvGraphicFramePr>
        <xdr:cNvPr id="62773000" name="4 Gráfico">
          <a:extLst>
            <a:ext uri="{FF2B5EF4-FFF2-40B4-BE49-F238E27FC236}">
              <a16:creationId xmlns:a16="http://schemas.microsoft.com/office/drawing/2014/main" xmlns="" id="{DA9F1BD0-92B8-4169-8DD1-5F25FBD14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0</xdr:colOff>
      <xdr:row>15</xdr:row>
      <xdr:rowOff>0</xdr:rowOff>
    </xdr:from>
    <xdr:to>
      <xdr:col>27</xdr:col>
      <xdr:colOff>0</xdr:colOff>
      <xdr:row>19</xdr:row>
      <xdr:rowOff>85725</xdr:rowOff>
    </xdr:to>
    <xdr:graphicFrame macro="">
      <xdr:nvGraphicFramePr>
        <xdr:cNvPr id="62773001" name="7 Gráfico">
          <a:extLst>
            <a:ext uri="{FF2B5EF4-FFF2-40B4-BE49-F238E27FC236}">
              <a16:creationId xmlns:a16="http://schemas.microsoft.com/office/drawing/2014/main" xmlns="" id="{BF22AE45-F36D-48FE-A75A-97297DDCB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28</xdr:col>
      <xdr:colOff>0</xdr:colOff>
      <xdr:row>15</xdr:row>
      <xdr:rowOff>0</xdr:rowOff>
    </xdr:from>
    <xdr:to>
      <xdr:col>32</xdr:col>
      <xdr:colOff>742950</xdr:colOff>
      <xdr:row>19</xdr:row>
      <xdr:rowOff>85725</xdr:rowOff>
    </xdr:to>
    <xdr:graphicFrame macro="">
      <xdr:nvGraphicFramePr>
        <xdr:cNvPr id="62773002" name="8 Gráfico">
          <a:extLst>
            <a:ext uri="{FF2B5EF4-FFF2-40B4-BE49-F238E27FC236}">
              <a16:creationId xmlns:a16="http://schemas.microsoft.com/office/drawing/2014/main" xmlns="" id="{C50A5163-A05E-43FA-8ABE-00E6F7DF6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15</xdr:row>
      <xdr:rowOff>0</xdr:rowOff>
    </xdr:from>
    <xdr:to>
      <xdr:col>38</xdr:col>
      <xdr:colOff>733425</xdr:colOff>
      <xdr:row>19</xdr:row>
      <xdr:rowOff>95250</xdr:rowOff>
    </xdr:to>
    <xdr:graphicFrame macro="">
      <xdr:nvGraphicFramePr>
        <xdr:cNvPr id="62773003" name="9 Gráfico">
          <a:extLst>
            <a:ext uri="{FF2B5EF4-FFF2-40B4-BE49-F238E27FC236}">
              <a16:creationId xmlns:a16="http://schemas.microsoft.com/office/drawing/2014/main" xmlns="" id="{412E5E0C-49D2-4656-A7A4-66BB657D4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44</xdr:col>
      <xdr:colOff>390525</xdr:colOff>
      <xdr:row>15</xdr:row>
      <xdr:rowOff>0</xdr:rowOff>
    </xdr:from>
    <xdr:to>
      <xdr:col>52</xdr:col>
      <xdr:colOff>133350</xdr:colOff>
      <xdr:row>19</xdr:row>
      <xdr:rowOff>95250</xdr:rowOff>
    </xdr:to>
    <xdr:graphicFrame macro="">
      <xdr:nvGraphicFramePr>
        <xdr:cNvPr id="62773004" name="12 Gráfico">
          <a:extLst>
            <a:ext uri="{FF2B5EF4-FFF2-40B4-BE49-F238E27FC236}">
              <a16:creationId xmlns:a16="http://schemas.microsoft.com/office/drawing/2014/main" xmlns="" id="{33EE68E9-651D-4A0E-96A1-E2D2F7EBD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39</xdr:col>
      <xdr:colOff>180975</xdr:colOff>
      <xdr:row>15</xdr:row>
      <xdr:rowOff>19050</xdr:rowOff>
    </xdr:from>
    <xdr:to>
      <xdr:col>44</xdr:col>
      <xdr:colOff>190500</xdr:colOff>
      <xdr:row>19</xdr:row>
      <xdr:rowOff>95250</xdr:rowOff>
    </xdr:to>
    <xdr:graphicFrame macro="">
      <xdr:nvGraphicFramePr>
        <xdr:cNvPr id="62773005" name="3 Gráfico">
          <a:extLst>
            <a:ext uri="{FF2B5EF4-FFF2-40B4-BE49-F238E27FC236}">
              <a16:creationId xmlns:a16="http://schemas.microsoft.com/office/drawing/2014/main" xmlns="" id="{95527380-0F80-44D9-B63A-1DF1C5799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9525</xdr:colOff>
      <xdr:row>2</xdr:row>
      <xdr:rowOff>9525</xdr:rowOff>
    </xdr:from>
    <xdr:to>
      <xdr:col>27</xdr:col>
      <xdr:colOff>9525</xdr:colOff>
      <xdr:row>8</xdr:row>
      <xdr:rowOff>0</xdr:rowOff>
    </xdr:to>
    <xdr:graphicFrame macro="">
      <xdr:nvGraphicFramePr>
        <xdr:cNvPr id="64845351" name="1 Gráfico">
          <a:extLst>
            <a:ext uri="{FF2B5EF4-FFF2-40B4-BE49-F238E27FC236}">
              <a16:creationId xmlns:a16="http://schemas.microsoft.com/office/drawing/2014/main" xmlns="" id="{31F0F173-E542-49BF-9F47-4752C6AA8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752475</xdr:colOff>
      <xdr:row>1</xdr:row>
      <xdr:rowOff>285750</xdr:rowOff>
    </xdr:from>
    <xdr:to>
      <xdr:col>32</xdr:col>
      <xdr:colOff>733425</xdr:colOff>
      <xdr:row>7</xdr:row>
      <xdr:rowOff>466725</xdr:rowOff>
    </xdr:to>
    <xdr:graphicFrame macro="">
      <xdr:nvGraphicFramePr>
        <xdr:cNvPr id="64845352" name="2 Gráfico">
          <a:extLst>
            <a:ext uri="{FF2B5EF4-FFF2-40B4-BE49-F238E27FC236}">
              <a16:creationId xmlns:a16="http://schemas.microsoft.com/office/drawing/2014/main" xmlns="" id="{AD83D3CD-807D-4BBB-B714-BC3F88166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28575</xdr:colOff>
      <xdr:row>2</xdr:row>
      <xdr:rowOff>0</xdr:rowOff>
    </xdr:from>
    <xdr:to>
      <xdr:col>39</xdr:col>
      <xdr:colOff>0</xdr:colOff>
      <xdr:row>8</xdr:row>
      <xdr:rowOff>0</xdr:rowOff>
    </xdr:to>
    <xdr:graphicFrame macro="">
      <xdr:nvGraphicFramePr>
        <xdr:cNvPr id="64845353" name="3 Gráfico">
          <a:extLst>
            <a:ext uri="{FF2B5EF4-FFF2-40B4-BE49-F238E27FC236}">
              <a16:creationId xmlns:a16="http://schemas.microsoft.com/office/drawing/2014/main" xmlns="" id="{589620BD-5B4B-440C-B72B-FB4491429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8</xdr:row>
      <xdr:rowOff>352425</xdr:rowOff>
    </xdr:from>
    <xdr:to>
      <xdr:col>27</xdr:col>
      <xdr:colOff>0</xdr:colOff>
      <xdr:row>14</xdr:row>
      <xdr:rowOff>542925</xdr:rowOff>
    </xdr:to>
    <xdr:graphicFrame macro="">
      <xdr:nvGraphicFramePr>
        <xdr:cNvPr id="64845354" name="4 Gráfico">
          <a:extLst>
            <a:ext uri="{FF2B5EF4-FFF2-40B4-BE49-F238E27FC236}">
              <a16:creationId xmlns:a16="http://schemas.microsoft.com/office/drawing/2014/main" xmlns="" id="{6B1775A2-00BC-46AB-8742-3BAB20952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0</xdr:colOff>
      <xdr:row>8</xdr:row>
      <xdr:rowOff>352425</xdr:rowOff>
    </xdr:from>
    <xdr:to>
      <xdr:col>33</xdr:col>
      <xdr:colOff>0</xdr:colOff>
      <xdr:row>14</xdr:row>
      <xdr:rowOff>561975</xdr:rowOff>
    </xdr:to>
    <xdr:graphicFrame macro="">
      <xdr:nvGraphicFramePr>
        <xdr:cNvPr id="64845355" name="5 Gráfico">
          <a:extLst>
            <a:ext uri="{FF2B5EF4-FFF2-40B4-BE49-F238E27FC236}">
              <a16:creationId xmlns:a16="http://schemas.microsoft.com/office/drawing/2014/main" xmlns="" id="{FAABA863-DC38-43DF-9E65-BB8B4B66C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0</xdr:colOff>
      <xdr:row>8</xdr:row>
      <xdr:rowOff>352425</xdr:rowOff>
    </xdr:from>
    <xdr:to>
      <xdr:col>39</xdr:col>
      <xdr:colOff>0</xdr:colOff>
      <xdr:row>14</xdr:row>
      <xdr:rowOff>561975</xdr:rowOff>
    </xdr:to>
    <xdr:graphicFrame macro="">
      <xdr:nvGraphicFramePr>
        <xdr:cNvPr id="64845356" name="6 Gráfico">
          <a:extLst>
            <a:ext uri="{FF2B5EF4-FFF2-40B4-BE49-F238E27FC236}">
              <a16:creationId xmlns:a16="http://schemas.microsoft.com/office/drawing/2014/main" xmlns="" id="{20807049-CF41-4A5F-A931-77AA2086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15</xdr:row>
      <xdr:rowOff>0</xdr:rowOff>
    </xdr:from>
    <xdr:to>
      <xdr:col>27</xdr:col>
      <xdr:colOff>0</xdr:colOff>
      <xdr:row>19</xdr:row>
      <xdr:rowOff>85725</xdr:rowOff>
    </xdr:to>
    <xdr:graphicFrame macro="">
      <xdr:nvGraphicFramePr>
        <xdr:cNvPr id="64845357" name="7 Gráfico">
          <a:extLst>
            <a:ext uri="{FF2B5EF4-FFF2-40B4-BE49-F238E27FC236}">
              <a16:creationId xmlns:a16="http://schemas.microsoft.com/office/drawing/2014/main" xmlns="" id="{FBA36534-BEE3-40E9-831B-E10A530BA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0</xdr:colOff>
      <xdr:row>15</xdr:row>
      <xdr:rowOff>0</xdr:rowOff>
    </xdr:from>
    <xdr:to>
      <xdr:col>32</xdr:col>
      <xdr:colOff>742950</xdr:colOff>
      <xdr:row>19</xdr:row>
      <xdr:rowOff>85725</xdr:rowOff>
    </xdr:to>
    <xdr:graphicFrame macro="">
      <xdr:nvGraphicFramePr>
        <xdr:cNvPr id="64845358" name="8 Gráfico">
          <a:extLst>
            <a:ext uri="{FF2B5EF4-FFF2-40B4-BE49-F238E27FC236}">
              <a16:creationId xmlns:a16="http://schemas.microsoft.com/office/drawing/2014/main" xmlns="" id="{87C8CAFB-4780-4535-9845-F36200471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0</xdr:colOff>
      <xdr:row>15</xdr:row>
      <xdr:rowOff>0</xdr:rowOff>
    </xdr:from>
    <xdr:to>
      <xdr:col>38</xdr:col>
      <xdr:colOff>733425</xdr:colOff>
      <xdr:row>19</xdr:row>
      <xdr:rowOff>95250</xdr:rowOff>
    </xdr:to>
    <xdr:graphicFrame macro="">
      <xdr:nvGraphicFramePr>
        <xdr:cNvPr id="64845359" name="9 Gráfico">
          <a:extLst>
            <a:ext uri="{FF2B5EF4-FFF2-40B4-BE49-F238E27FC236}">
              <a16:creationId xmlns:a16="http://schemas.microsoft.com/office/drawing/2014/main" xmlns="" id="{F5487AE4-DEC8-4B96-976C-4A5E67FED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45</xdr:col>
      <xdr:colOff>209550</xdr:colOff>
      <xdr:row>2</xdr:row>
      <xdr:rowOff>9525</xdr:rowOff>
    </xdr:from>
    <xdr:to>
      <xdr:col>52</xdr:col>
      <xdr:colOff>714375</xdr:colOff>
      <xdr:row>8</xdr:row>
      <xdr:rowOff>9525</xdr:rowOff>
    </xdr:to>
    <xdr:graphicFrame macro="">
      <xdr:nvGraphicFramePr>
        <xdr:cNvPr id="64845360" name="10 Gráfico">
          <a:extLst>
            <a:ext uri="{FF2B5EF4-FFF2-40B4-BE49-F238E27FC236}">
              <a16:creationId xmlns:a16="http://schemas.microsoft.com/office/drawing/2014/main" xmlns="" id="{467E6525-1229-4941-8E51-41B7D9A49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45</xdr:col>
      <xdr:colOff>257175</xdr:colOff>
      <xdr:row>8</xdr:row>
      <xdr:rowOff>361950</xdr:rowOff>
    </xdr:from>
    <xdr:to>
      <xdr:col>53</xdr:col>
      <xdr:colOff>0</xdr:colOff>
      <xdr:row>14</xdr:row>
      <xdr:rowOff>571500</xdr:rowOff>
    </xdr:to>
    <xdr:graphicFrame macro="">
      <xdr:nvGraphicFramePr>
        <xdr:cNvPr id="64845361" name="11 Gráfico">
          <a:extLst>
            <a:ext uri="{FF2B5EF4-FFF2-40B4-BE49-F238E27FC236}">
              <a16:creationId xmlns:a16="http://schemas.microsoft.com/office/drawing/2014/main" xmlns="" id="{94B69648-F1B6-4EF4-84CB-A8A613E22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361950</xdr:colOff>
      <xdr:row>14</xdr:row>
      <xdr:rowOff>752475</xdr:rowOff>
    </xdr:from>
    <xdr:to>
      <xdr:col>53</xdr:col>
      <xdr:colOff>104775</xdr:colOff>
      <xdr:row>19</xdr:row>
      <xdr:rowOff>85725</xdr:rowOff>
    </xdr:to>
    <xdr:graphicFrame macro="">
      <xdr:nvGraphicFramePr>
        <xdr:cNvPr id="64845362" name="12 Gráfico">
          <a:extLst>
            <a:ext uri="{FF2B5EF4-FFF2-40B4-BE49-F238E27FC236}">
              <a16:creationId xmlns:a16="http://schemas.microsoft.com/office/drawing/2014/main" xmlns="" id="{E3C50BCD-9044-40B5-AE2B-131BEDC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0</xdr:colOff>
      <xdr:row>20</xdr:row>
      <xdr:rowOff>0</xdr:rowOff>
    </xdr:from>
    <xdr:to>
      <xdr:col>27</xdr:col>
      <xdr:colOff>0</xdr:colOff>
      <xdr:row>25</xdr:row>
      <xdr:rowOff>257175</xdr:rowOff>
    </xdr:to>
    <xdr:graphicFrame macro="">
      <xdr:nvGraphicFramePr>
        <xdr:cNvPr id="64845363" name="7 Gráfico">
          <a:extLst>
            <a:ext uri="{FF2B5EF4-FFF2-40B4-BE49-F238E27FC236}">
              <a16:creationId xmlns:a16="http://schemas.microsoft.com/office/drawing/2014/main" xmlns="" id="{40DFC7F7-A2C1-42B0-8304-2D80FCB1F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32</xdr:col>
      <xdr:colOff>742950</xdr:colOff>
      <xdr:row>25</xdr:row>
      <xdr:rowOff>257175</xdr:rowOff>
    </xdr:to>
    <xdr:graphicFrame macro="">
      <xdr:nvGraphicFramePr>
        <xdr:cNvPr id="64845364" name="8 Gráfico">
          <a:extLst>
            <a:ext uri="{FF2B5EF4-FFF2-40B4-BE49-F238E27FC236}">
              <a16:creationId xmlns:a16="http://schemas.microsoft.com/office/drawing/2014/main" xmlns="" id="{00B355BC-3A00-4DA7-8029-D06BB77C0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38</xdr:col>
      <xdr:colOff>733425</xdr:colOff>
      <xdr:row>25</xdr:row>
      <xdr:rowOff>276225</xdr:rowOff>
    </xdr:to>
    <xdr:graphicFrame macro="">
      <xdr:nvGraphicFramePr>
        <xdr:cNvPr id="64845365" name="9 Gráfico">
          <a:extLst>
            <a:ext uri="{FF2B5EF4-FFF2-40B4-BE49-F238E27FC236}">
              <a16:creationId xmlns:a16="http://schemas.microsoft.com/office/drawing/2014/main" xmlns="" id="{6DCB15D0-941A-4577-BD06-D4943A08B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45</xdr:col>
      <xdr:colOff>381000</xdr:colOff>
      <xdr:row>20</xdr:row>
      <xdr:rowOff>38100</xdr:rowOff>
    </xdr:from>
    <xdr:to>
      <xdr:col>53</xdr:col>
      <xdr:colOff>123825</xdr:colOff>
      <xdr:row>25</xdr:row>
      <xdr:rowOff>314325</xdr:rowOff>
    </xdr:to>
    <xdr:graphicFrame macro="">
      <xdr:nvGraphicFramePr>
        <xdr:cNvPr id="64845366" name="16 Gráfico">
          <a:extLst>
            <a:ext uri="{FF2B5EF4-FFF2-40B4-BE49-F238E27FC236}">
              <a16:creationId xmlns:a16="http://schemas.microsoft.com/office/drawing/2014/main" xmlns="" id="{62255B7F-A59C-46D3-83B8-B3C83E32E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0</xdr:colOff>
      <xdr:row>25</xdr:row>
      <xdr:rowOff>371475</xdr:rowOff>
    </xdr:from>
    <xdr:to>
      <xdr:col>27</xdr:col>
      <xdr:colOff>0</xdr:colOff>
      <xdr:row>30</xdr:row>
      <xdr:rowOff>285750</xdr:rowOff>
    </xdr:to>
    <xdr:graphicFrame macro="">
      <xdr:nvGraphicFramePr>
        <xdr:cNvPr id="64845367" name="7 Gráfico">
          <a:extLst>
            <a:ext uri="{FF2B5EF4-FFF2-40B4-BE49-F238E27FC236}">
              <a16:creationId xmlns:a16="http://schemas.microsoft.com/office/drawing/2014/main" xmlns="" id="{ABDF4152-660F-4661-86CF-A0DB64F4A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25</xdr:row>
      <xdr:rowOff>371475</xdr:rowOff>
    </xdr:from>
    <xdr:to>
      <xdr:col>32</xdr:col>
      <xdr:colOff>742950</xdr:colOff>
      <xdr:row>30</xdr:row>
      <xdr:rowOff>285750</xdr:rowOff>
    </xdr:to>
    <xdr:graphicFrame macro="">
      <xdr:nvGraphicFramePr>
        <xdr:cNvPr id="64845368" name="8 Gráfico">
          <a:extLst>
            <a:ext uri="{FF2B5EF4-FFF2-40B4-BE49-F238E27FC236}">
              <a16:creationId xmlns:a16="http://schemas.microsoft.com/office/drawing/2014/main" xmlns="" id="{6E596488-3B94-4C02-A3CD-06BFE2380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0</xdr:colOff>
      <xdr:row>25</xdr:row>
      <xdr:rowOff>371475</xdr:rowOff>
    </xdr:from>
    <xdr:to>
      <xdr:col>39</xdr:col>
      <xdr:colOff>9525</xdr:colOff>
      <xdr:row>30</xdr:row>
      <xdr:rowOff>295275</xdr:rowOff>
    </xdr:to>
    <xdr:graphicFrame macro="">
      <xdr:nvGraphicFramePr>
        <xdr:cNvPr id="64845369" name="9 Gráfico">
          <a:extLst>
            <a:ext uri="{FF2B5EF4-FFF2-40B4-BE49-F238E27FC236}">
              <a16:creationId xmlns:a16="http://schemas.microsoft.com/office/drawing/2014/main" xmlns="" id="{84E83703-A5E6-4F8F-87F0-2A3973C13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45</xdr:col>
      <xdr:colOff>381000</xdr:colOff>
      <xdr:row>25</xdr:row>
      <xdr:rowOff>409575</xdr:rowOff>
    </xdr:from>
    <xdr:to>
      <xdr:col>53</xdr:col>
      <xdr:colOff>123825</xdr:colOff>
      <xdr:row>31</xdr:row>
      <xdr:rowOff>28575</xdr:rowOff>
    </xdr:to>
    <xdr:graphicFrame macro="">
      <xdr:nvGraphicFramePr>
        <xdr:cNvPr id="64845370" name="16 Gráfico">
          <a:extLst>
            <a:ext uri="{FF2B5EF4-FFF2-40B4-BE49-F238E27FC236}">
              <a16:creationId xmlns:a16="http://schemas.microsoft.com/office/drawing/2014/main" xmlns="" id="{72C6C2C8-6B8A-43AD-84E2-F7EF39875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152400</xdr:colOff>
      <xdr:row>0</xdr:row>
      <xdr:rowOff>38100</xdr:rowOff>
    </xdr:from>
    <xdr:to>
      <xdr:col>21</xdr:col>
      <xdr:colOff>847725</xdr:colOff>
      <xdr:row>3</xdr:row>
      <xdr:rowOff>66675</xdr:rowOff>
    </xdr:to>
    <xdr:pic>
      <xdr:nvPicPr>
        <xdr:cNvPr id="64845371" name="Picture 3995" descr="MB900431547">
          <a:hlinkClick xmlns:r="http://schemas.openxmlformats.org/officeDocument/2006/relationships" r:id="rId21" tooltip="Ir a factores criticos"/>
          <a:extLst>
            <a:ext uri="{FF2B5EF4-FFF2-40B4-BE49-F238E27FC236}">
              <a16:creationId xmlns:a16="http://schemas.microsoft.com/office/drawing/2014/main" xmlns="" id="{7C094724-7722-42B7-AD0E-21BF54B58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1425" y="38100"/>
          <a:ext cx="695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342900</xdr:colOff>
      <xdr:row>3</xdr:row>
      <xdr:rowOff>123825</xdr:rowOff>
    </xdr:from>
    <xdr:to>
      <xdr:col>21</xdr:col>
      <xdr:colOff>685800</xdr:colOff>
      <xdr:row>4</xdr:row>
      <xdr:rowOff>0</xdr:rowOff>
    </xdr:to>
    <xdr:pic>
      <xdr:nvPicPr>
        <xdr:cNvPr id="64845372" name="2 Imagen" descr="MC900433801.PNG">
          <a:hlinkClick xmlns:r="http://schemas.openxmlformats.org/officeDocument/2006/relationships" r:id="rId23" tooltip="Ir a comunidad"/>
          <a:extLst>
            <a:ext uri="{FF2B5EF4-FFF2-40B4-BE49-F238E27FC236}">
              <a16:creationId xmlns:a16="http://schemas.microsoft.com/office/drawing/2014/main" xmlns="" id="{3B92EADC-AB43-4E50-B18F-081F997EF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1925" y="800100"/>
          <a:ext cx="342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190500</xdr:colOff>
      <xdr:row>1</xdr:row>
      <xdr:rowOff>285750</xdr:rowOff>
    </xdr:from>
    <xdr:to>
      <xdr:col>44</xdr:col>
      <xdr:colOff>180975</xdr:colOff>
      <xdr:row>8</xdr:row>
      <xdr:rowOff>0</xdr:rowOff>
    </xdr:to>
    <xdr:graphicFrame macro="">
      <xdr:nvGraphicFramePr>
        <xdr:cNvPr id="64845373" name="3 Gráfico">
          <a:extLst>
            <a:ext uri="{FF2B5EF4-FFF2-40B4-BE49-F238E27FC236}">
              <a16:creationId xmlns:a16="http://schemas.microsoft.com/office/drawing/2014/main" xmlns="" id="{A173CC6D-A276-4214-9E87-EB9472B87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39</xdr:col>
      <xdr:colOff>180975</xdr:colOff>
      <xdr:row>8</xdr:row>
      <xdr:rowOff>352425</xdr:rowOff>
    </xdr:from>
    <xdr:to>
      <xdr:col>44</xdr:col>
      <xdr:colOff>190500</xdr:colOff>
      <xdr:row>14</xdr:row>
      <xdr:rowOff>552450</xdr:rowOff>
    </xdr:to>
    <xdr:graphicFrame macro="">
      <xdr:nvGraphicFramePr>
        <xdr:cNvPr id="64845374" name="4 Gráfico">
          <a:extLst>
            <a:ext uri="{FF2B5EF4-FFF2-40B4-BE49-F238E27FC236}">
              <a16:creationId xmlns:a16="http://schemas.microsoft.com/office/drawing/2014/main" xmlns="" id="{996B2CE5-CCE4-490A-B04C-60C43CD65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39</xdr:col>
      <xdr:colOff>247650</xdr:colOff>
      <xdr:row>14</xdr:row>
      <xdr:rowOff>762000</xdr:rowOff>
    </xdr:from>
    <xdr:to>
      <xdr:col>44</xdr:col>
      <xdr:colOff>228600</xdr:colOff>
      <xdr:row>19</xdr:row>
      <xdr:rowOff>85725</xdr:rowOff>
    </xdr:to>
    <xdr:graphicFrame macro="">
      <xdr:nvGraphicFramePr>
        <xdr:cNvPr id="64845375" name="5 Gráfico">
          <a:extLst>
            <a:ext uri="{FF2B5EF4-FFF2-40B4-BE49-F238E27FC236}">
              <a16:creationId xmlns:a16="http://schemas.microsoft.com/office/drawing/2014/main" xmlns="" id="{71CC0A80-2067-4798-BA6C-EC7FA27A1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39</xdr:col>
      <xdr:colOff>190500</xdr:colOff>
      <xdr:row>20</xdr:row>
      <xdr:rowOff>9525</xdr:rowOff>
    </xdr:from>
    <xdr:to>
      <xdr:col>44</xdr:col>
      <xdr:colOff>247650</xdr:colOff>
      <xdr:row>25</xdr:row>
      <xdr:rowOff>247650</xdr:rowOff>
    </xdr:to>
    <xdr:graphicFrame macro="">
      <xdr:nvGraphicFramePr>
        <xdr:cNvPr id="64845376" name="6 Gráfico">
          <a:extLst>
            <a:ext uri="{FF2B5EF4-FFF2-40B4-BE49-F238E27FC236}">
              <a16:creationId xmlns:a16="http://schemas.microsoft.com/office/drawing/2014/main" xmlns="" id="{583A9705-2D43-4B52-B3B5-4FD709164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39</xdr:col>
      <xdr:colOff>200025</xdr:colOff>
      <xdr:row>25</xdr:row>
      <xdr:rowOff>381000</xdr:rowOff>
    </xdr:from>
    <xdr:to>
      <xdr:col>44</xdr:col>
      <xdr:colOff>295275</xdr:colOff>
      <xdr:row>30</xdr:row>
      <xdr:rowOff>295275</xdr:rowOff>
    </xdr:to>
    <xdr:graphicFrame macro="">
      <xdr:nvGraphicFramePr>
        <xdr:cNvPr id="64845377" name="1 Gráfico">
          <a:extLst>
            <a:ext uri="{FF2B5EF4-FFF2-40B4-BE49-F238E27FC236}">
              <a16:creationId xmlns:a16="http://schemas.microsoft.com/office/drawing/2014/main" xmlns="" id="{4AB6918C-AA44-4B6F-AA38-E7EE5F784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9525</xdr:colOff>
      <xdr:row>2</xdr:row>
      <xdr:rowOff>9525</xdr:rowOff>
    </xdr:from>
    <xdr:to>
      <xdr:col>27</xdr:col>
      <xdr:colOff>9525</xdr:colOff>
      <xdr:row>8</xdr:row>
      <xdr:rowOff>0</xdr:rowOff>
    </xdr:to>
    <xdr:graphicFrame macro="">
      <xdr:nvGraphicFramePr>
        <xdr:cNvPr id="66025451" name="1 Gráfico">
          <a:extLst>
            <a:ext uri="{FF2B5EF4-FFF2-40B4-BE49-F238E27FC236}">
              <a16:creationId xmlns:a16="http://schemas.microsoft.com/office/drawing/2014/main" xmlns="" id="{F3805626-391A-447F-8567-A0A7C2A51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752475</xdr:colOff>
      <xdr:row>1</xdr:row>
      <xdr:rowOff>285750</xdr:rowOff>
    </xdr:from>
    <xdr:to>
      <xdr:col>32</xdr:col>
      <xdr:colOff>733425</xdr:colOff>
      <xdr:row>7</xdr:row>
      <xdr:rowOff>466725</xdr:rowOff>
    </xdr:to>
    <xdr:graphicFrame macro="">
      <xdr:nvGraphicFramePr>
        <xdr:cNvPr id="66025452" name="2 Gráfico">
          <a:extLst>
            <a:ext uri="{FF2B5EF4-FFF2-40B4-BE49-F238E27FC236}">
              <a16:creationId xmlns:a16="http://schemas.microsoft.com/office/drawing/2014/main" xmlns="" id="{2F34C356-FB8D-43A8-9A29-D50E29024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28575</xdr:colOff>
      <xdr:row>2</xdr:row>
      <xdr:rowOff>0</xdr:rowOff>
    </xdr:from>
    <xdr:to>
      <xdr:col>39</xdr:col>
      <xdr:colOff>0</xdr:colOff>
      <xdr:row>8</xdr:row>
      <xdr:rowOff>0</xdr:rowOff>
    </xdr:to>
    <xdr:graphicFrame macro="">
      <xdr:nvGraphicFramePr>
        <xdr:cNvPr id="66025453" name="3 Gráfico">
          <a:extLst>
            <a:ext uri="{FF2B5EF4-FFF2-40B4-BE49-F238E27FC236}">
              <a16:creationId xmlns:a16="http://schemas.microsoft.com/office/drawing/2014/main" xmlns="" id="{82581502-AA3A-4B79-A60E-B7C2D3F2B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8</xdr:row>
      <xdr:rowOff>352425</xdr:rowOff>
    </xdr:from>
    <xdr:to>
      <xdr:col>27</xdr:col>
      <xdr:colOff>0</xdr:colOff>
      <xdr:row>14</xdr:row>
      <xdr:rowOff>542925</xdr:rowOff>
    </xdr:to>
    <xdr:graphicFrame macro="">
      <xdr:nvGraphicFramePr>
        <xdr:cNvPr id="66025454" name="4 Gráfico">
          <a:extLst>
            <a:ext uri="{FF2B5EF4-FFF2-40B4-BE49-F238E27FC236}">
              <a16:creationId xmlns:a16="http://schemas.microsoft.com/office/drawing/2014/main" xmlns="" id="{1043A59D-48F5-4E2F-AFCF-CE7C11AAB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0</xdr:colOff>
      <xdr:row>8</xdr:row>
      <xdr:rowOff>352425</xdr:rowOff>
    </xdr:from>
    <xdr:to>
      <xdr:col>33</xdr:col>
      <xdr:colOff>0</xdr:colOff>
      <xdr:row>14</xdr:row>
      <xdr:rowOff>561975</xdr:rowOff>
    </xdr:to>
    <xdr:graphicFrame macro="">
      <xdr:nvGraphicFramePr>
        <xdr:cNvPr id="66025455" name="5 Gráfico">
          <a:extLst>
            <a:ext uri="{FF2B5EF4-FFF2-40B4-BE49-F238E27FC236}">
              <a16:creationId xmlns:a16="http://schemas.microsoft.com/office/drawing/2014/main" xmlns="" id="{9BB6F683-E4A2-4324-8BCE-942E3EB4C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0</xdr:colOff>
      <xdr:row>8</xdr:row>
      <xdr:rowOff>352425</xdr:rowOff>
    </xdr:from>
    <xdr:to>
      <xdr:col>39</xdr:col>
      <xdr:colOff>0</xdr:colOff>
      <xdr:row>14</xdr:row>
      <xdr:rowOff>561975</xdr:rowOff>
    </xdr:to>
    <xdr:graphicFrame macro="">
      <xdr:nvGraphicFramePr>
        <xdr:cNvPr id="66025456" name="6 Gráfico">
          <a:extLst>
            <a:ext uri="{FF2B5EF4-FFF2-40B4-BE49-F238E27FC236}">
              <a16:creationId xmlns:a16="http://schemas.microsoft.com/office/drawing/2014/main" xmlns="" id="{3B0214B8-82FB-4BDF-AE85-A9A7983BF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15</xdr:row>
      <xdr:rowOff>0</xdr:rowOff>
    </xdr:from>
    <xdr:to>
      <xdr:col>27</xdr:col>
      <xdr:colOff>0</xdr:colOff>
      <xdr:row>19</xdr:row>
      <xdr:rowOff>85725</xdr:rowOff>
    </xdr:to>
    <xdr:graphicFrame macro="">
      <xdr:nvGraphicFramePr>
        <xdr:cNvPr id="66025457" name="7 Gráfico">
          <a:extLst>
            <a:ext uri="{FF2B5EF4-FFF2-40B4-BE49-F238E27FC236}">
              <a16:creationId xmlns:a16="http://schemas.microsoft.com/office/drawing/2014/main" xmlns="" id="{D9C310C5-ED2B-4EF7-B1E7-0C48094FB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0</xdr:colOff>
      <xdr:row>15</xdr:row>
      <xdr:rowOff>0</xdr:rowOff>
    </xdr:from>
    <xdr:to>
      <xdr:col>32</xdr:col>
      <xdr:colOff>742950</xdr:colOff>
      <xdr:row>19</xdr:row>
      <xdr:rowOff>85725</xdr:rowOff>
    </xdr:to>
    <xdr:graphicFrame macro="">
      <xdr:nvGraphicFramePr>
        <xdr:cNvPr id="66025458" name="8 Gráfico">
          <a:extLst>
            <a:ext uri="{FF2B5EF4-FFF2-40B4-BE49-F238E27FC236}">
              <a16:creationId xmlns:a16="http://schemas.microsoft.com/office/drawing/2014/main" xmlns="" id="{ECF55779-56A6-489A-AA7D-881D0FA5F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0</xdr:colOff>
      <xdr:row>15</xdr:row>
      <xdr:rowOff>0</xdr:rowOff>
    </xdr:from>
    <xdr:to>
      <xdr:col>38</xdr:col>
      <xdr:colOff>733425</xdr:colOff>
      <xdr:row>19</xdr:row>
      <xdr:rowOff>95250</xdr:rowOff>
    </xdr:to>
    <xdr:graphicFrame macro="">
      <xdr:nvGraphicFramePr>
        <xdr:cNvPr id="66025459" name="9 Gráfico">
          <a:extLst>
            <a:ext uri="{FF2B5EF4-FFF2-40B4-BE49-F238E27FC236}">
              <a16:creationId xmlns:a16="http://schemas.microsoft.com/office/drawing/2014/main" xmlns="" id="{AC0423CD-4B17-4F6F-9758-EFCAFD6D8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44</xdr:col>
      <xdr:colOff>409575</xdr:colOff>
      <xdr:row>1</xdr:row>
      <xdr:rowOff>228600</xdr:rowOff>
    </xdr:from>
    <xdr:to>
      <xdr:col>52</xdr:col>
      <xdr:colOff>152400</xdr:colOff>
      <xdr:row>7</xdr:row>
      <xdr:rowOff>419100</xdr:rowOff>
    </xdr:to>
    <xdr:graphicFrame macro="">
      <xdr:nvGraphicFramePr>
        <xdr:cNvPr id="66025460" name="10 Gráfico">
          <a:extLst>
            <a:ext uri="{FF2B5EF4-FFF2-40B4-BE49-F238E27FC236}">
              <a16:creationId xmlns:a16="http://schemas.microsoft.com/office/drawing/2014/main" xmlns="" id="{093CC4F9-8244-48BB-BE1E-156FD2C1F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44</xdr:col>
      <xdr:colOff>447675</xdr:colOff>
      <xdr:row>8</xdr:row>
      <xdr:rowOff>361950</xdr:rowOff>
    </xdr:from>
    <xdr:to>
      <xdr:col>52</xdr:col>
      <xdr:colOff>190500</xdr:colOff>
      <xdr:row>14</xdr:row>
      <xdr:rowOff>571500</xdr:rowOff>
    </xdr:to>
    <xdr:graphicFrame macro="">
      <xdr:nvGraphicFramePr>
        <xdr:cNvPr id="66025461" name="11 Gráfico">
          <a:extLst>
            <a:ext uri="{FF2B5EF4-FFF2-40B4-BE49-F238E27FC236}">
              <a16:creationId xmlns:a16="http://schemas.microsoft.com/office/drawing/2014/main" xmlns="" id="{CD2C719A-37AE-44BB-A094-AA03091FD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44</xdr:col>
      <xdr:colOff>457200</xdr:colOff>
      <xdr:row>15</xdr:row>
      <xdr:rowOff>9525</xdr:rowOff>
    </xdr:from>
    <xdr:to>
      <xdr:col>52</xdr:col>
      <xdr:colOff>200025</xdr:colOff>
      <xdr:row>19</xdr:row>
      <xdr:rowOff>104775</xdr:rowOff>
    </xdr:to>
    <xdr:graphicFrame macro="">
      <xdr:nvGraphicFramePr>
        <xdr:cNvPr id="66025462" name="12 Gráfico">
          <a:extLst>
            <a:ext uri="{FF2B5EF4-FFF2-40B4-BE49-F238E27FC236}">
              <a16:creationId xmlns:a16="http://schemas.microsoft.com/office/drawing/2014/main" xmlns="" id="{BFA40CAE-02B8-4F40-980C-24CD31A5A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0</xdr:colOff>
      <xdr:row>20</xdr:row>
      <xdr:rowOff>0</xdr:rowOff>
    </xdr:from>
    <xdr:to>
      <xdr:col>27</xdr:col>
      <xdr:colOff>0</xdr:colOff>
      <xdr:row>25</xdr:row>
      <xdr:rowOff>257175</xdr:rowOff>
    </xdr:to>
    <xdr:graphicFrame macro="">
      <xdr:nvGraphicFramePr>
        <xdr:cNvPr id="66025463" name="7 Gráfico">
          <a:extLst>
            <a:ext uri="{FF2B5EF4-FFF2-40B4-BE49-F238E27FC236}">
              <a16:creationId xmlns:a16="http://schemas.microsoft.com/office/drawing/2014/main" xmlns="" id="{68033946-ED4A-47B0-822C-85E48FBCF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32</xdr:col>
      <xdr:colOff>742950</xdr:colOff>
      <xdr:row>25</xdr:row>
      <xdr:rowOff>257175</xdr:rowOff>
    </xdr:to>
    <xdr:graphicFrame macro="">
      <xdr:nvGraphicFramePr>
        <xdr:cNvPr id="66025464" name="8 Gráfico">
          <a:extLst>
            <a:ext uri="{FF2B5EF4-FFF2-40B4-BE49-F238E27FC236}">
              <a16:creationId xmlns:a16="http://schemas.microsoft.com/office/drawing/2014/main" xmlns="" id="{6F875715-CC74-4AD1-8DB8-857206D1A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38</xdr:col>
      <xdr:colOff>733425</xdr:colOff>
      <xdr:row>25</xdr:row>
      <xdr:rowOff>276225</xdr:rowOff>
    </xdr:to>
    <xdr:graphicFrame macro="">
      <xdr:nvGraphicFramePr>
        <xdr:cNvPr id="66025465" name="9 Gráfico">
          <a:extLst>
            <a:ext uri="{FF2B5EF4-FFF2-40B4-BE49-F238E27FC236}">
              <a16:creationId xmlns:a16="http://schemas.microsoft.com/office/drawing/2014/main" xmlns="" id="{F13E0335-7182-47E2-9872-966205813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44</xdr:col>
      <xdr:colOff>466725</xdr:colOff>
      <xdr:row>20</xdr:row>
      <xdr:rowOff>38100</xdr:rowOff>
    </xdr:from>
    <xdr:to>
      <xdr:col>52</xdr:col>
      <xdr:colOff>209550</xdr:colOff>
      <xdr:row>25</xdr:row>
      <xdr:rowOff>314325</xdr:rowOff>
    </xdr:to>
    <xdr:graphicFrame macro="">
      <xdr:nvGraphicFramePr>
        <xdr:cNvPr id="66025466" name="16 Gráfico">
          <a:extLst>
            <a:ext uri="{FF2B5EF4-FFF2-40B4-BE49-F238E27FC236}">
              <a16:creationId xmlns:a16="http://schemas.microsoft.com/office/drawing/2014/main" xmlns="" id="{018A219F-41BE-434E-ACBA-349C76EDD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85725</xdr:colOff>
      <xdr:row>0</xdr:row>
      <xdr:rowOff>47625</xdr:rowOff>
    </xdr:from>
    <xdr:to>
      <xdr:col>21</xdr:col>
      <xdr:colOff>704850</xdr:colOff>
      <xdr:row>3</xdr:row>
      <xdr:rowOff>0</xdr:rowOff>
    </xdr:to>
    <xdr:pic>
      <xdr:nvPicPr>
        <xdr:cNvPr id="66025467" name="Picture 3995" descr="MB900431547">
          <a:hlinkClick xmlns:r="http://schemas.openxmlformats.org/officeDocument/2006/relationships" r:id="rId17" tooltip="Ir a factores criticos"/>
          <a:extLst>
            <a:ext uri="{FF2B5EF4-FFF2-40B4-BE49-F238E27FC236}">
              <a16:creationId xmlns:a16="http://schemas.microsoft.com/office/drawing/2014/main" xmlns="" id="{E6D006B7-86D2-49FA-A886-6F4DC1645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47625"/>
          <a:ext cx="6191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219075</xdr:colOff>
      <xdr:row>2</xdr:row>
      <xdr:rowOff>9525</xdr:rowOff>
    </xdr:from>
    <xdr:to>
      <xdr:col>44</xdr:col>
      <xdr:colOff>180975</xdr:colOff>
      <xdr:row>8</xdr:row>
      <xdr:rowOff>0</xdr:rowOff>
    </xdr:to>
    <xdr:graphicFrame macro="">
      <xdr:nvGraphicFramePr>
        <xdr:cNvPr id="66025468" name="1 Gráfico">
          <a:extLst>
            <a:ext uri="{FF2B5EF4-FFF2-40B4-BE49-F238E27FC236}">
              <a16:creationId xmlns:a16="http://schemas.microsoft.com/office/drawing/2014/main" xmlns="" id="{B022ACD5-5C7B-4345-BA32-C8AD45077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39</xdr:col>
      <xdr:colOff>200025</xdr:colOff>
      <xdr:row>8</xdr:row>
      <xdr:rowOff>352425</xdr:rowOff>
    </xdr:from>
    <xdr:to>
      <xdr:col>44</xdr:col>
      <xdr:colOff>219075</xdr:colOff>
      <xdr:row>14</xdr:row>
      <xdr:rowOff>561975</xdr:rowOff>
    </xdr:to>
    <xdr:graphicFrame macro="">
      <xdr:nvGraphicFramePr>
        <xdr:cNvPr id="66025469" name="2 Gráfico">
          <a:extLst>
            <a:ext uri="{FF2B5EF4-FFF2-40B4-BE49-F238E27FC236}">
              <a16:creationId xmlns:a16="http://schemas.microsoft.com/office/drawing/2014/main" xmlns="" id="{2BB7BE0A-BD72-4604-B5EB-6790D78AF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39</xdr:col>
      <xdr:colOff>200025</xdr:colOff>
      <xdr:row>14</xdr:row>
      <xdr:rowOff>714375</xdr:rowOff>
    </xdr:from>
    <xdr:to>
      <xdr:col>44</xdr:col>
      <xdr:colOff>247650</xdr:colOff>
      <xdr:row>19</xdr:row>
      <xdr:rowOff>95250</xdr:rowOff>
    </xdr:to>
    <xdr:graphicFrame macro="">
      <xdr:nvGraphicFramePr>
        <xdr:cNvPr id="66025470" name="3 Gráfico">
          <a:extLst>
            <a:ext uri="{FF2B5EF4-FFF2-40B4-BE49-F238E27FC236}">
              <a16:creationId xmlns:a16="http://schemas.microsoft.com/office/drawing/2014/main" xmlns="" id="{91B7839A-84ED-4799-BDDE-6C0C37F35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39</xdr:col>
      <xdr:colOff>190500</xdr:colOff>
      <xdr:row>19</xdr:row>
      <xdr:rowOff>200025</xdr:rowOff>
    </xdr:from>
    <xdr:to>
      <xdr:col>44</xdr:col>
      <xdr:colOff>200025</xdr:colOff>
      <xdr:row>25</xdr:row>
      <xdr:rowOff>257175</xdr:rowOff>
    </xdr:to>
    <xdr:graphicFrame macro="">
      <xdr:nvGraphicFramePr>
        <xdr:cNvPr id="66025471" name="4 Gráfico">
          <a:extLst>
            <a:ext uri="{FF2B5EF4-FFF2-40B4-BE49-F238E27FC236}">
              <a16:creationId xmlns:a16="http://schemas.microsoft.com/office/drawing/2014/main" xmlns="" id="{93021C0B-C39E-4C7D-B807-FBB24B560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0</xdr:colOff>
      <xdr:row>15</xdr:row>
      <xdr:rowOff>0</xdr:rowOff>
    </xdr:from>
    <xdr:to>
      <xdr:col>27</xdr:col>
      <xdr:colOff>0</xdr:colOff>
      <xdr:row>19</xdr:row>
      <xdr:rowOff>85725</xdr:rowOff>
    </xdr:to>
    <xdr:graphicFrame macro="">
      <xdr:nvGraphicFramePr>
        <xdr:cNvPr id="66025472" name="7 Gráfico">
          <a:extLst>
            <a:ext uri="{FF2B5EF4-FFF2-40B4-BE49-F238E27FC236}">
              <a16:creationId xmlns:a16="http://schemas.microsoft.com/office/drawing/2014/main" xmlns="" id="{D6965123-F806-40E3-B13C-B1179CCAC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0</xdr:colOff>
      <xdr:row>15</xdr:row>
      <xdr:rowOff>0</xdr:rowOff>
    </xdr:from>
    <xdr:to>
      <xdr:col>32</xdr:col>
      <xdr:colOff>742950</xdr:colOff>
      <xdr:row>19</xdr:row>
      <xdr:rowOff>85725</xdr:rowOff>
    </xdr:to>
    <xdr:graphicFrame macro="">
      <xdr:nvGraphicFramePr>
        <xdr:cNvPr id="66025473" name="8 Gráfico">
          <a:extLst>
            <a:ext uri="{FF2B5EF4-FFF2-40B4-BE49-F238E27FC236}">
              <a16:creationId xmlns:a16="http://schemas.microsoft.com/office/drawing/2014/main" xmlns="" id="{5B27CED3-F20E-4D15-9F3A-552270D5C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0</xdr:colOff>
      <xdr:row>15</xdr:row>
      <xdr:rowOff>0</xdr:rowOff>
    </xdr:from>
    <xdr:to>
      <xdr:col>38</xdr:col>
      <xdr:colOff>733425</xdr:colOff>
      <xdr:row>19</xdr:row>
      <xdr:rowOff>95250</xdr:rowOff>
    </xdr:to>
    <xdr:graphicFrame macro="">
      <xdr:nvGraphicFramePr>
        <xdr:cNvPr id="66025474" name="9 Gráfico">
          <a:extLst>
            <a:ext uri="{FF2B5EF4-FFF2-40B4-BE49-F238E27FC236}">
              <a16:creationId xmlns:a16="http://schemas.microsoft.com/office/drawing/2014/main" xmlns="" id="{0C480A23-27C5-4D3D-A282-83C0E35EC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44</xdr:col>
      <xdr:colOff>457200</xdr:colOff>
      <xdr:row>15</xdr:row>
      <xdr:rowOff>9525</xdr:rowOff>
    </xdr:from>
    <xdr:to>
      <xdr:col>52</xdr:col>
      <xdr:colOff>200025</xdr:colOff>
      <xdr:row>19</xdr:row>
      <xdr:rowOff>104775</xdr:rowOff>
    </xdr:to>
    <xdr:graphicFrame macro="">
      <xdr:nvGraphicFramePr>
        <xdr:cNvPr id="66025475" name="12 Gráfico">
          <a:extLst>
            <a:ext uri="{FF2B5EF4-FFF2-40B4-BE49-F238E27FC236}">
              <a16:creationId xmlns:a16="http://schemas.microsoft.com/office/drawing/2014/main" xmlns="" id="{01F353D0-71F3-4D74-BA2C-59B5EEA05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mailto:dayanna262009@hotmail.com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mailto:aguel5@hotmail.com" TargetMode="External"/><Relationship Id="rId1" Type="http://schemas.openxmlformats.org/officeDocument/2006/relationships/hyperlink" Target="http://www.qmtltda.com/" TargetMode="External"/><Relationship Id="rId6" Type="http://schemas.openxmlformats.org/officeDocument/2006/relationships/hyperlink" Target="mailto:miclaris.40@hotmail.com" TargetMode="External"/><Relationship Id="rId5" Type="http://schemas.openxmlformats.org/officeDocument/2006/relationships/hyperlink" Target="mailto:aljaca24@hotmail.com" TargetMode="External"/><Relationship Id="rId4" Type="http://schemas.openxmlformats.org/officeDocument/2006/relationships/hyperlink" Target="mailto:jhonier087@outlook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guel5@hotmail.com" TargetMode="External"/><Relationship Id="rId1" Type="http://schemas.openxmlformats.org/officeDocument/2006/relationships/hyperlink" Target="http://www.qmtltda.com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aguel5@hotmail.com" TargetMode="External"/><Relationship Id="rId1" Type="http://schemas.openxmlformats.org/officeDocument/2006/relationships/hyperlink" Target="http://www.qmtltda.com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aguel5@hotmail.com" TargetMode="External"/><Relationship Id="rId1" Type="http://schemas.openxmlformats.org/officeDocument/2006/relationships/hyperlink" Target="http://www.qmtltda.com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mailto:aguel5@hotmail.com" TargetMode="External"/><Relationship Id="rId1" Type="http://schemas.openxmlformats.org/officeDocument/2006/relationships/hyperlink" Target="http://www.qmtltda.com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mailto:aguel5@hotmail.com" TargetMode="External"/><Relationship Id="rId1" Type="http://schemas.openxmlformats.org/officeDocument/2006/relationships/hyperlink" Target="http://www.qmtltda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M65529"/>
  <sheetViews>
    <sheetView showGridLines="0" tabSelected="1" topLeftCell="A12" zoomScale="85" zoomScaleNormal="85" workbookViewId="0">
      <selection activeCell="G32" sqref="G32:I32"/>
    </sheetView>
  </sheetViews>
  <sheetFormatPr baseColWidth="10" defaultColWidth="11.42578125" defaultRowHeight="14.25" x14ac:dyDescent="0.2"/>
  <cols>
    <col min="1" max="2" width="11.42578125" style="20"/>
    <col min="3" max="3" width="15.85546875" style="20" customWidth="1"/>
    <col min="4" max="4" width="21.140625" style="20" customWidth="1"/>
    <col min="5" max="5" width="14.85546875" style="20" customWidth="1"/>
    <col min="6" max="6" width="8.5703125" style="20" customWidth="1"/>
    <col min="7" max="7" width="10.42578125" style="20" customWidth="1"/>
    <col min="8" max="8" width="16.28515625" style="20" customWidth="1"/>
    <col min="9" max="9" width="18.28515625" style="20" customWidth="1"/>
    <col min="10" max="10" width="3.28515625" style="20" customWidth="1"/>
    <col min="11" max="11" width="46.28515625" style="20" bestFit="1" customWidth="1"/>
    <col min="12" max="12" width="85.42578125" style="20" customWidth="1"/>
    <col min="13" max="13" width="33.5703125" style="20" customWidth="1"/>
    <col min="14" max="16384" width="11.42578125" style="20"/>
  </cols>
  <sheetData>
    <row r="1" spans="1:13" ht="27" customHeight="1" x14ac:dyDescent="0.25">
      <c r="A1" s="194"/>
      <c r="B1" s="195"/>
      <c r="C1" s="202" t="s">
        <v>0</v>
      </c>
      <c r="D1" s="203"/>
      <c r="E1" s="203"/>
      <c r="F1" s="203"/>
      <c r="G1" s="203"/>
      <c r="H1" s="200" t="s">
        <v>1</v>
      </c>
      <c r="I1" s="201"/>
    </row>
    <row r="2" spans="1:13" ht="18.75" customHeight="1" x14ac:dyDescent="0.25">
      <c r="A2" s="196"/>
      <c r="B2" s="197"/>
      <c r="C2" s="202" t="s">
        <v>2</v>
      </c>
      <c r="D2" s="203"/>
      <c r="E2" s="203"/>
      <c r="F2" s="203"/>
      <c r="G2" s="203"/>
      <c r="H2" s="92">
        <v>41241</v>
      </c>
      <c r="I2" s="93" t="s">
        <v>3</v>
      </c>
    </row>
    <row r="3" spans="1:13" ht="21" customHeight="1" x14ac:dyDescent="0.25">
      <c r="A3" s="198"/>
      <c r="B3" s="199"/>
      <c r="C3" s="202" t="s">
        <v>4</v>
      </c>
      <c r="D3" s="203"/>
      <c r="E3" s="203"/>
      <c r="F3" s="203"/>
      <c r="G3" s="203"/>
      <c r="H3" s="200" t="s">
        <v>5</v>
      </c>
      <c r="I3" s="201"/>
    </row>
    <row r="4" spans="1:13" ht="5.25" customHeight="1" x14ac:dyDescent="0.2"/>
    <row r="5" spans="1:13" ht="34.5" customHeight="1" x14ac:dyDescent="0.2">
      <c r="A5" s="164" t="s">
        <v>6</v>
      </c>
      <c r="B5" s="164"/>
      <c r="C5" s="164"/>
      <c r="D5" s="164"/>
      <c r="E5" s="164"/>
      <c r="F5" s="164"/>
      <c r="G5" s="164"/>
      <c r="H5" s="164"/>
      <c r="I5" s="164"/>
      <c r="K5" s="149" t="s">
        <v>7</v>
      </c>
      <c r="L5" s="149"/>
      <c r="M5" s="149"/>
    </row>
    <row r="6" spans="1:13" ht="23.25" customHeight="1" x14ac:dyDescent="0.2">
      <c r="A6" s="150" t="s">
        <v>8</v>
      </c>
      <c r="B6" s="151"/>
      <c r="C6" s="151"/>
      <c r="D6" s="151"/>
      <c r="E6" s="151"/>
      <c r="F6" s="185" t="s">
        <v>9</v>
      </c>
      <c r="G6" s="186"/>
      <c r="H6" s="186"/>
      <c r="I6" s="186"/>
      <c r="K6" s="95" t="s">
        <v>10</v>
      </c>
      <c r="L6" s="96" t="s">
        <v>11</v>
      </c>
      <c r="M6" s="97" t="s">
        <v>12</v>
      </c>
    </row>
    <row r="7" spans="1:13" ht="20.100000000000001" customHeight="1" x14ac:dyDescent="0.2">
      <c r="A7" s="152" t="s">
        <v>13</v>
      </c>
      <c r="B7" s="153"/>
      <c r="C7" s="153"/>
      <c r="D7" s="153"/>
      <c r="E7" s="153"/>
      <c r="F7" s="187" t="s">
        <v>14</v>
      </c>
      <c r="G7" s="187"/>
      <c r="H7" s="187"/>
      <c r="I7" s="187"/>
      <c r="K7" s="154" t="s">
        <v>15</v>
      </c>
      <c r="L7" s="130" t="s">
        <v>16</v>
      </c>
      <c r="M7" s="155" t="s">
        <v>17</v>
      </c>
    </row>
    <row r="8" spans="1:13" ht="33.75" customHeight="1" x14ac:dyDescent="0.2">
      <c r="A8" s="152"/>
      <c r="B8" s="153"/>
      <c r="C8" s="153"/>
      <c r="D8" s="153"/>
      <c r="E8" s="153"/>
      <c r="F8" s="156" t="s">
        <v>18</v>
      </c>
      <c r="G8" s="157"/>
      <c r="H8" s="158">
        <v>254174000371</v>
      </c>
      <c r="I8" s="159"/>
      <c r="K8" s="155"/>
      <c r="L8" s="130" t="s">
        <v>19</v>
      </c>
      <c r="M8" s="155"/>
    </row>
    <row r="9" spans="1:13" ht="20.100000000000001" customHeight="1" x14ac:dyDescent="0.2">
      <c r="A9" s="90" t="s">
        <v>20</v>
      </c>
      <c r="B9" s="91"/>
      <c r="C9" s="182" t="s">
        <v>21</v>
      </c>
      <c r="D9" s="182"/>
      <c r="E9" s="183"/>
      <c r="F9" s="162" t="s">
        <v>22</v>
      </c>
      <c r="G9" s="163"/>
      <c r="H9" s="192" t="s">
        <v>23</v>
      </c>
      <c r="I9" s="193"/>
      <c r="K9" s="155"/>
      <c r="L9" s="130" t="s">
        <v>24</v>
      </c>
      <c r="M9" s="155" t="s">
        <v>25</v>
      </c>
    </row>
    <row r="10" spans="1:13" ht="20.100000000000001" customHeight="1" x14ac:dyDescent="0.2">
      <c r="A10" s="180" t="s">
        <v>26</v>
      </c>
      <c r="B10" s="181"/>
      <c r="C10" s="188" t="s">
        <v>698</v>
      </c>
      <c r="D10" s="188"/>
      <c r="E10" s="188"/>
      <c r="F10" s="313"/>
      <c r="G10" s="94" t="s">
        <v>27</v>
      </c>
      <c r="H10" s="160">
        <v>3106196235</v>
      </c>
      <c r="I10" s="161"/>
      <c r="K10" s="155"/>
      <c r="L10" s="130" t="s">
        <v>28</v>
      </c>
      <c r="M10" s="155"/>
    </row>
    <row r="11" spans="1:13" ht="20.100000000000001" customHeight="1" x14ac:dyDescent="0.2">
      <c r="A11" s="180" t="s">
        <v>29</v>
      </c>
      <c r="B11" s="181"/>
      <c r="C11" s="182" t="s">
        <v>30</v>
      </c>
      <c r="D11" s="182"/>
      <c r="E11" s="182"/>
      <c r="F11" s="183"/>
      <c r="G11" s="94" t="s">
        <v>31</v>
      </c>
      <c r="H11" s="165" t="s">
        <v>697</v>
      </c>
      <c r="I11" s="166"/>
      <c r="K11" s="167"/>
      <c r="L11" s="131"/>
      <c r="M11" s="131"/>
    </row>
    <row r="12" spans="1:13" ht="19.5" customHeight="1" x14ac:dyDescent="0.2">
      <c r="A12" s="169" t="s">
        <v>32</v>
      </c>
      <c r="B12" s="170"/>
      <c r="C12" s="170"/>
      <c r="D12" s="170"/>
      <c r="E12" s="170"/>
      <c r="F12" s="170"/>
      <c r="G12" s="170"/>
      <c r="H12" s="170"/>
      <c r="I12" s="171"/>
      <c r="K12" s="168"/>
      <c r="L12" s="131"/>
      <c r="M12" s="168"/>
    </row>
    <row r="13" spans="1:13" ht="20.100000000000001" customHeight="1" x14ac:dyDescent="0.2">
      <c r="A13" s="172" t="s">
        <v>33</v>
      </c>
      <c r="B13" s="172"/>
      <c r="C13" s="172"/>
      <c r="D13" s="172" t="s">
        <v>34</v>
      </c>
      <c r="E13" s="172"/>
      <c r="F13" s="172"/>
      <c r="G13" s="172" t="s">
        <v>35</v>
      </c>
      <c r="H13" s="172"/>
      <c r="I13" s="172"/>
      <c r="K13" s="168"/>
      <c r="L13" s="131"/>
      <c r="M13" s="168"/>
    </row>
    <row r="14" spans="1:13" ht="20.100000000000001" customHeight="1" x14ac:dyDescent="0.2">
      <c r="A14" s="173" t="s">
        <v>36</v>
      </c>
      <c r="B14" s="173"/>
      <c r="C14" s="173"/>
      <c r="D14" s="173" t="s">
        <v>37</v>
      </c>
      <c r="E14" s="173"/>
      <c r="F14" s="173"/>
      <c r="G14" s="189" t="s">
        <v>698</v>
      </c>
      <c r="H14" s="190"/>
      <c r="I14" s="191"/>
      <c r="K14" s="168"/>
      <c r="L14" s="131"/>
      <c r="M14" s="168"/>
    </row>
    <row r="15" spans="1:13" ht="20.100000000000001" customHeight="1" x14ac:dyDescent="0.2">
      <c r="A15" s="314" t="s">
        <v>699</v>
      </c>
      <c r="B15" s="315"/>
      <c r="C15" s="316"/>
      <c r="D15" s="174" t="s">
        <v>39</v>
      </c>
      <c r="E15" s="174"/>
      <c r="F15" s="174"/>
      <c r="G15" s="174" t="s">
        <v>700</v>
      </c>
      <c r="H15" s="174"/>
      <c r="I15" s="174"/>
      <c r="K15" s="168"/>
      <c r="L15" s="131"/>
      <c r="M15" s="131"/>
    </row>
    <row r="16" spans="1:13" ht="20.100000000000001" customHeight="1" x14ac:dyDescent="0.2">
      <c r="A16" s="174" t="s">
        <v>40</v>
      </c>
      <c r="B16" s="174"/>
      <c r="C16" s="174"/>
      <c r="D16" s="174" t="s">
        <v>39</v>
      </c>
      <c r="E16" s="174"/>
      <c r="F16" s="174"/>
      <c r="G16" s="189" t="s">
        <v>41</v>
      </c>
      <c r="H16" s="190"/>
      <c r="I16" s="191"/>
      <c r="K16" s="168"/>
      <c r="L16" s="131"/>
      <c r="M16" s="131"/>
    </row>
    <row r="17" spans="1:13" ht="20.100000000000001" customHeight="1" x14ac:dyDescent="0.2">
      <c r="A17" s="173" t="s">
        <v>42</v>
      </c>
      <c r="B17" s="173"/>
      <c r="C17" s="173"/>
      <c r="D17" s="173" t="s">
        <v>39</v>
      </c>
      <c r="E17" s="173"/>
      <c r="F17" s="173"/>
      <c r="G17" s="189" t="s">
        <v>43</v>
      </c>
      <c r="H17" s="190"/>
      <c r="I17" s="191"/>
      <c r="K17" s="168"/>
      <c r="L17" s="131"/>
      <c r="M17" s="131"/>
    </row>
    <row r="18" spans="1:13" ht="20.100000000000001" customHeight="1" x14ac:dyDescent="0.2">
      <c r="A18" s="173" t="s">
        <v>44</v>
      </c>
      <c r="B18" s="173"/>
      <c r="C18" s="173"/>
      <c r="D18" s="173" t="s">
        <v>39</v>
      </c>
      <c r="E18" s="173"/>
      <c r="F18" s="173"/>
      <c r="G18" s="189" t="s">
        <v>45</v>
      </c>
      <c r="H18" s="190"/>
      <c r="I18" s="191"/>
      <c r="K18" s="175"/>
      <c r="L18" s="131"/>
      <c r="M18" s="131"/>
    </row>
    <row r="19" spans="1:13" ht="20.100000000000001" customHeight="1" x14ac:dyDescent="0.2">
      <c r="A19" s="317" t="s">
        <v>58</v>
      </c>
      <c r="B19" s="317"/>
      <c r="C19" s="317"/>
      <c r="D19" s="173" t="s">
        <v>39</v>
      </c>
      <c r="E19" s="173"/>
      <c r="F19" s="173"/>
      <c r="G19" s="174" t="s">
        <v>702</v>
      </c>
      <c r="H19" s="174"/>
      <c r="I19" s="174"/>
      <c r="K19" s="168"/>
      <c r="L19" s="131"/>
      <c r="M19" s="131"/>
    </row>
    <row r="20" spans="1:13" ht="20.100000000000001" customHeight="1" x14ac:dyDescent="0.2">
      <c r="A20" s="173" t="s">
        <v>47</v>
      </c>
      <c r="B20" s="173"/>
      <c r="C20" s="173"/>
      <c r="D20" s="174" t="s">
        <v>39</v>
      </c>
      <c r="E20" s="174"/>
      <c r="F20" s="174"/>
      <c r="G20" s="189" t="s">
        <v>48</v>
      </c>
      <c r="H20" s="190"/>
      <c r="I20" s="191"/>
      <c r="K20" s="168"/>
      <c r="L20" s="131"/>
      <c r="M20" s="131"/>
    </row>
    <row r="21" spans="1:13" ht="20.100000000000001" customHeight="1" x14ac:dyDescent="0.2">
      <c r="A21" s="174" t="s">
        <v>49</v>
      </c>
      <c r="B21" s="174"/>
      <c r="C21" s="174"/>
      <c r="D21" s="174" t="s">
        <v>39</v>
      </c>
      <c r="E21" s="174"/>
      <c r="F21" s="174"/>
      <c r="G21" s="189" t="s">
        <v>50</v>
      </c>
      <c r="H21" s="190"/>
      <c r="I21" s="191"/>
      <c r="K21" s="168"/>
      <c r="L21" s="131"/>
      <c r="M21" s="110"/>
    </row>
    <row r="22" spans="1:13" ht="20.100000000000001" customHeight="1" x14ac:dyDescent="0.2">
      <c r="A22" s="174" t="s">
        <v>51</v>
      </c>
      <c r="B22" s="174"/>
      <c r="C22" s="174"/>
      <c r="D22" s="174" t="s">
        <v>39</v>
      </c>
      <c r="E22" s="174"/>
      <c r="F22" s="174"/>
      <c r="G22" s="174" t="s">
        <v>52</v>
      </c>
      <c r="H22" s="174"/>
      <c r="I22" s="174"/>
    </row>
    <row r="23" spans="1:13" s="21" customFormat="1" ht="20.25" x14ac:dyDescent="0.3">
      <c r="A23" s="174" t="s">
        <v>53</v>
      </c>
      <c r="B23" s="174"/>
      <c r="C23" s="174"/>
      <c r="D23" s="174" t="s">
        <v>39</v>
      </c>
      <c r="E23" s="174"/>
      <c r="F23" s="174"/>
      <c r="G23" s="174" t="s">
        <v>54</v>
      </c>
      <c r="H23" s="174"/>
      <c r="I23" s="174"/>
      <c r="K23" s="176"/>
      <c r="L23" s="176"/>
      <c r="M23" s="22"/>
    </row>
    <row r="24" spans="1:13" ht="30" customHeight="1" x14ac:dyDescent="0.2">
      <c r="A24" s="184" t="s">
        <v>55</v>
      </c>
      <c r="B24" s="184"/>
      <c r="C24" s="184"/>
      <c r="D24" s="184"/>
      <c r="E24" s="184"/>
      <c r="F24" s="184"/>
      <c r="G24" s="184"/>
      <c r="H24" s="184"/>
      <c r="I24" s="184"/>
      <c r="K24" s="23"/>
      <c r="L24" s="23"/>
    </row>
    <row r="25" spans="1:13" ht="33.75" customHeight="1" x14ac:dyDescent="0.2">
      <c r="A25" s="172" t="s">
        <v>33</v>
      </c>
      <c r="B25" s="172"/>
      <c r="C25" s="172"/>
      <c r="D25" s="172" t="s">
        <v>34</v>
      </c>
      <c r="E25" s="172"/>
      <c r="F25" s="172"/>
      <c r="G25" s="172" t="s">
        <v>56</v>
      </c>
      <c r="H25" s="172"/>
      <c r="I25" s="172"/>
      <c r="K25" s="24"/>
      <c r="L25" s="25"/>
      <c r="M25" s="20" t="s">
        <v>57</v>
      </c>
    </row>
    <row r="26" spans="1:13" ht="20.100000000000001" customHeight="1" x14ac:dyDescent="0.2">
      <c r="A26" s="173" t="s">
        <v>38</v>
      </c>
      <c r="B26" s="173"/>
      <c r="C26" s="173"/>
      <c r="D26" s="174" t="s">
        <v>39</v>
      </c>
      <c r="E26" s="174"/>
      <c r="F26" s="174"/>
      <c r="G26" s="174" t="s">
        <v>582</v>
      </c>
      <c r="H26" s="174"/>
      <c r="I26" s="174"/>
      <c r="K26" s="24"/>
      <c r="L26" s="25"/>
    </row>
    <row r="27" spans="1:13" ht="20.100000000000001" customHeight="1" x14ac:dyDescent="0.2">
      <c r="A27" s="173" t="s">
        <v>42</v>
      </c>
      <c r="B27" s="173"/>
      <c r="C27" s="173"/>
      <c r="D27" s="174" t="s">
        <v>39</v>
      </c>
      <c r="E27" s="174"/>
      <c r="F27" s="174"/>
      <c r="G27" s="174" t="s">
        <v>59</v>
      </c>
      <c r="H27" s="174"/>
      <c r="I27" s="174"/>
      <c r="K27" s="24"/>
      <c r="L27" s="26"/>
    </row>
    <row r="28" spans="1:13" ht="20.100000000000001" customHeight="1" x14ac:dyDescent="0.2">
      <c r="A28" s="174" t="s">
        <v>46</v>
      </c>
      <c r="B28" s="174"/>
      <c r="C28" s="174"/>
      <c r="D28" s="174" t="s">
        <v>39</v>
      </c>
      <c r="E28" s="174"/>
      <c r="F28" s="174"/>
      <c r="G28" s="174" t="s">
        <v>60</v>
      </c>
      <c r="H28" s="174"/>
      <c r="I28" s="174"/>
      <c r="K28" s="24"/>
      <c r="L28" s="26"/>
    </row>
    <row r="29" spans="1:13" ht="20.100000000000001" customHeight="1" x14ac:dyDescent="0.2">
      <c r="A29" s="314" t="s">
        <v>701</v>
      </c>
      <c r="B29" s="315"/>
      <c r="C29" s="316"/>
      <c r="D29" s="174" t="s">
        <v>39</v>
      </c>
      <c r="E29" s="174"/>
      <c r="F29" s="174"/>
      <c r="G29" s="174" t="s">
        <v>61</v>
      </c>
      <c r="H29" s="174"/>
      <c r="I29" s="174"/>
      <c r="K29" s="24"/>
      <c r="L29" s="25"/>
    </row>
    <row r="30" spans="1:13" ht="20.100000000000001" customHeight="1" x14ac:dyDescent="0.2">
      <c r="A30" s="189"/>
      <c r="B30" s="190"/>
      <c r="C30" s="191"/>
      <c r="D30" s="189"/>
      <c r="E30" s="190"/>
      <c r="F30" s="191"/>
      <c r="G30" s="189"/>
      <c r="H30" s="190"/>
      <c r="I30" s="191"/>
      <c r="K30" s="24"/>
      <c r="L30" s="26"/>
    </row>
    <row r="31" spans="1:13" ht="20.100000000000001" customHeight="1" x14ac:dyDescent="0.2">
      <c r="A31" s="174"/>
      <c r="B31" s="174"/>
      <c r="C31" s="174"/>
      <c r="D31" s="174"/>
      <c r="E31" s="174"/>
      <c r="F31" s="174"/>
      <c r="G31" s="174"/>
      <c r="H31" s="174"/>
      <c r="I31" s="174"/>
      <c r="K31" s="24"/>
      <c r="L31" s="27"/>
    </row>
    <row r="32" spans="1:13" ht="20.100000000000001" customHeight="1" x14ac:dyDescent="0.2">
      <c r="A32" s="174"/>
      <c r="B32" s="174"/>
      <c r="C32" s="174"/>
      <c r="D32" s="174"/>
      <c r="E32" s="174"/>
      <c r="F32" s="174"/>
      <c r="G32" s="174"/>
      <c r="H32" s="174"/>
      <c r="I32" s="174"/>
      <c r="K32" s="177"/>
      <c r="L32" s="25"/>
    </row>
    <row r="33" spans="11:12" ht="15" x14ac:dyDescent="0.2">
      <c r="K33" s="177"/>
      <c r="L33" s="28"/>
    </row>
    <row r="34" spans="11:12" ht="19.5" customHeight="1" x14ac:dyDescent="0.2"/>
    <row r="35" spans="11:12" ht="51" customHeight="1" x14ac:dyDescent="0.2"/>
    <row r="36" spans="11:12" ht="51.75" customHeight="1" x14ac:dyDescent="0.2"/>
    <row r="37" spans="11:12" ht="42.75" customHeight="1" x14ac:dyDescent="0.2"/>
    <row r="38" spans="11:12" ht="107.25" customHeight="1" x14ac:dyDescent="0.2"/>
    <row r="39" spans="11:12" ht="58.5" customHeight="1" x14ac:dyDescent="0.2"/>
    <row r="40" spans="11:12" ht="30.75" customHeight="1" x14ac:dyDescent="0.2"/>
    <row r="41" spans="11:12" ht="30.75" customHeight="1" x14ac:dyDescent="0.2"/>
    <row r="42" spans="11:12" ht="47.25" customHeight="1" x14ac:dyDescent="0.2"/>
    <row r="65526" spans="1:5" ht="15" x14ac:dyDescent="0.25">
      <c r="A65526" s="178" t="s">
        <v>62</v>
      </c>
      <c r="B65526" s="178"/>
      <c r="C65526" s="178"/>
      <c r="D65526" s="178"/>
      <c r="E65526" s="178"/>
    </row>
    <row r="65527" spans="1:5" x14ac:dyDescent="0.2">
      <c r="A65527" s="179" t="s">
        <v>63</v>
      </c>
      <c r="B65527" s="179"/>
      <c r="C65527" s="179"/>
      <c r="D65527" s="179"/>
      <c r="E65527" s="179"/>
    </row>
    <row r="65528" spans="1:5" x14ac:dyDescent="0.2">
      <c r="A65528" s="179" t="s">
        <v>64</v>
      </c>
      <c r="B65528" s="179"/>
      <c r="C65528" s="179"/>
      <c r="D65528" s="179"/>
      <c r="E65528" s="179"/>
    </row>
    <row r="65529" spans="1:5" x14ac:dyDescent="0.2">
      <c r="A65529" s="20" t="s">
        <v>65</v>
      </c>
      <c r="D65529" s="20" t="s">
        <v>66</v>
      </c>
    </row>
  </sheetData>
  <sheetProtection password="F5F0" sheet="1"/>
  <mergeCells count="93">
    <mergeCell ref="A26:C26"/>
    <mergeCell ref="A1:B3"/>
    <mergeCell ref="H1:I1"/>
    <mergeCell ref="H3:I3"/>
    <mergeCell ref="C1:G1"/>
    <mergeCell ref="C2:G2"/>
    <mergeCell ref="C3:G3"/>
    <mergeCell ref="A65528:E65528"/>
    <mergeCell ref="F6:I6"/>
    <mergeCell ref="F7:I7"/>
    <mergeCell ref="A31:C31"/>
    <mergeCell ref="D31:F31"/>
    <mergeCell ref="G31:I31"/>
    <mergeCell ref="A11:B11"/>
    <mergeCell ref="C10:F10"/>
    <mergeCell ref="C11:F11"/>
    <mergeCell ref="G30:I30"/>
    <mergeCell ref="H9:I9"/>
    <mergeCell ref="A30:C30"/>
    <mergeCell ref="D30:F30"/>
    <mergeCell ref="D22:F22"/>
    <mergeCell ref="G22:I22"/>
    <mergeCell ref="D26:F26"/>
    <mergeCell ref="A65526:E65526"/>
    <mergeCell ref="A65527:E65527"/>
    <mergeCell ref="A10:B10"/>
    <mergeCell ref="C9:E9"/>
    <mergeCell ref="A28:C28"/>
    <mergeCell ref="D28:F28"/>
    <mergeCell ref="A27:C27"/>
    <mergeCell ref="D27:F27"/>
    <mergeCell ref="D32:F32"/>
    <mergeCell ref="A29:C29"/>
    <mergeCell ref="D29:F29"/>
    <mergeCell ref="A32:C32"/>
    <mergeCell ref="A24:I24"/>
    <mergeCell ref="A25:C25"/>
    <mergeCell ref="D25:F25"/>
    <mergeCell ref="G25:I25"/>
    <mergeCell ref="K32:K33"/>
    <mergeCell ref="G28:I28"/>
    <mergeCell ref="G27:I27"/>
    <mergeCell ref="G32:I32"/>
    <mergeCell ref="G29:I29"/>
    <mergeCell ref="G26:I26"/>
    <mergeCell ref="K18:K21"/>
    <mergeCell ref="A19:C19"/>
    <mergeCell ref="D19:F19"/>
    <mergeCell ref="G19:I19"/>
    <mergeCell ref="A23:C23"/>
    <mergeCell ref="D23:F23"/>
    <mergeCell ref="A20:C20"/>
    <mergeCell ref="D20:F20"/>
    <mergeCell ref="G20:I20"/>
    <mergeCell ref="A22:C22"/>
    <mergeCell ref="G23:I23"/>
    <mergeCell ref="A21:C21"/>
    <mergeCell ref="D21:F21"/>
    <mergeCell ref="G21:I21"/>
    <mergeCell ref="K23:L23"/>
    <mergeCell ref="A17:C17"/>
    <mergeCell ref="D17:F17"/>
    <mergeCell ref="G17:I17"/>
    <mergeCell ref="A18:C18"/>
    <mergeCell ref="D18:F18"/>
    <mergeCell ref="G18:I18"/>
    <mergeCell ref="H11:I11"/>
    <mergeCell ref="K11:K17"/>
    <mergeCell ref="A12:I12"/>
    <mergeCell ref="M12:M14"/>
    <mergeCell ref="A13:C13"/>
    <mergeCell ref="D13:F13"/>
    <mergeCell ref="G13:I13"/>
    <mergeCell ref="A14:C14"/>
    <mergeCell ref="D14:F14"/>
    <mergeCell ref="G14:I14"/>
    <mergeCell ref="A15:C15"/>
    <mergeCell ref="D15:F15"/>
    <mergeCell ref="G15:I15"/>
    <mergeCell ref="A16:C16"/>
    <mergeCell ref="D16:F16"/>
    <mergeCell ref="G16:I16"/>
    <mergeCell ref="K5:M5"/>
    <mergeCell ref="A6:E6"/>
    <mergeCell ref="A7:E8"/>
    <mergeCell ref="K7:K10"/>
    <mergeCell ref="M7:M8"/>
    <mergeCell ref="F8:G8"/>
    <mergeCell ref="H8:I8"/>
    <mergeCell ref="M9:M10"/>
    <mergeCell ref="H10:I10"/>
    <mergeCell ref="F9:G9"/>
    <mergeCell ref="A5:I5"/>
  </mergeCells>
  <hyperlinks>
    <hyperlink ref="A65528" r:id="rId1"/>
    <hyperlink ref="A65527" r:id="rId2"/>
    <hyperlink ref="G23" r:id="rId3"/>
    <hyperlink ref="G20" r:id="rId4"/>
    <hyperlink ref="G15" r:id="rId5"/>
    <hyperlink ref="G19" r:id="rId6"/>
  </hyperlinks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U65532"/>
  <sheetViews>
    <sheetView showGridLines="0" topLeftCell="C100" zoomScale="80" zoomScaleNormal="80" workbookViewId="0">
      <pane xSplit="1" topLeftCell="D1" activePane="topRight" state="frozen"/>
      <selection activeCell="C50" sqref="C50"/>
      <selection pane="topRight" activeCell="A100" sqref="A100"/>
    </sheetView>
  </sheetViews>
  <sheetFormatPr baseColWidth="10" defaultColWidth="11.42578125" defaultRowHeight="14.25" x14ac:dyDescent="0.2"/>
  <cols>
    <col min="1" max="1" width="0.42578125" style="30" customWidth="1"/>
    <col min="2" max="2" width="1.42578125" style="30" customWidth="1"/>
    <col min="3" max="3" width="44.7109375" style="30" customWidth="1"/>
    <col min="4" max="4" width="11.7109375" style="75" customWidth="1"/>
    <col min="5" max="6" width="33.7109375" style="60" customWidth="1"/>
    <col min="7" max="7" width="11.7109375" style="75" customWidth="1"/>
    <col min="8" max="9" width="33.7109375" style="60" customWidth="1"/>
    <col min="10" max="10" width="11.7109375" style="75" customWidth="1"/>
    <col min="11" max="12" width="33.7109375" style="60" customWidth="1"/>
    <col min="13" max="13" width="11.7109375" style="75" customWidth="1"/>
    <col min="14" max="15" width="33.7109375" style="60" customWidth="1"/>
    <col min="16" max="16" width="3.140625" style="30" customWidth="1"/>
    <col min="17" max="17" width="2.42578125" style="30" customWidth="1"/>
    <col min="18" max="18" width="7.42578125" style="30" hidden="1" customWidth="1"/>
    <col min="19" max="20" width="7.140625" style="30" hidden="1" customWidth="1"/>
    <col min="21" max="21" width="7" style="30" hidden="1" customWidth="1"/>
    <col min="22" max="22" width="11.42578125" style="30"/>
    <col min="23" max="23" width="13" style="30" customWidth="1"/>
    <col min="24" max="24" width="15.85546875" style="30" customWidth="1"/>
    <col min="25" max="25" width="13" style="30" customWidth="1"/>
    <col min="26" max="27" width="11.42578125" style="30" customWidth="1"/>
    <col min="28" max="16384" width="11.42578125" style="30"/>
  </cols>
  <sheetData>
    <row r="1" spans="1:21" ht="33" customHeight="1" x14ac:dyDescent="0.2">
      <c r="B1" s="254" t="s">
        <v>67</v>
      </c>
      <c r="C1" s="254"/>
      <c r="D1" s="254"/>
      <c r="E1" s="254"/>
      <c r="F1" s="254"/>
      <c r="G1" s="254"/>
      <c r="H1" s="254"/>
      <c r="I1" s="254"/>
      <c r="J1" s="255"/>
      <c r="K1" s="255"/>
      <c r="L1" s="29"/>
      <c r="M1" s="29"/>
      <c r="N1" s="29"/>
      <c r="O1" s="29"/>
    </row>
    <row r="2" spans="1:21" ht="15.75" x14ac:dyDescent="0.2">
      <c r="B2" s="256" t="s">
        <v>68</v>
      </c>
      <c r="C2" s="256"/>
      <c r="D2" s="205" t="s">
        <v>69</v>
      </c>
      <c r="E2" s="205"/>
      <c r="F2" s="205"/>
      <c r="G2" s="206" t="s">
        <v>70</v>
      </c>
      <c r="H2" s="206"/>
      <c r="I2" s="206"/>
      <c r="J2" s="207" t="s">
        <v>71</v>
      </c>
      <c r="K2" s="207"/>
      <c r="L2" s="207"/>
      <c r="M2" s="266" t="s">
        <v>72</v>
      </c>
      <c r="N2" s="266"/>
      <c r="O2" s="266"/>
      <c r="Q2" s="30">
        <v>1</v>
      </c>
    </row>
    <row r="3" spans="1:21" ht="30" customHeight="1" x14ac:dyDescent="0.2">
      <c r="B3" s="256"/>
      <c r="C3" s="256"/>
      <c r="D3" s="264" t="s">
        <v>73</v>
      </c>
      <c r="E3" s="210" t="s">
        <v>74</v>
      </c>
      <c r="F3" s="210" t="s">
        <v>75</v>
      </c>
      <c r="G3" s="208" t="s">
        <v>73</v>
      </c>
      <c r="H3" s="210" t="s">
        <v>74</v>
      </c>
      <c r="I3" s="210" t="s">
        <v>75</v>
      </c>
      <c r="J3" s="208" t="s">
        <v>73</v>
      </c>
      <c r="K3" s="218" t="s">
        <v>74</v>
      </c>
      <c r="L3" s="211" t="s">
        <v>75</v>
      </c>
      <c r="M3" s="208" t="s">
        <v>73</v>
      </c>
      <c r="N3" s="218" t="s">
        <v>74</v>
      </c>
      <c r="O3" s="211" t="s">
        <v>75</v>
      </c>
      <c r="Q3" s="30">
        <v>2</v>
      </c>
    </row>
    <row r="4" spans="1:21" ht="15.75" customHeight="1" x14ac:dyDescent="0.2">
      <c r="B4" s="256"/>
      <c r="C4" s="256"/>
      <c r="D4" s="265"/>
      <c r="E4" s="211"/>
      <c r="F4" s="211"/>
      <c r="G4" s="209"/>
      <c r="H4" s="211"/>
      <c r="I4" s="211"/>
      <c r="J4" s="209"/>
      <c r="K4" s="219"/>
      <c r="L4" s="220"/>
      <c r="M4" s="209"/>
      <c r="N4" s="219"/>
      <c r="O4" s="220"/>
      <c r="Q4" s="30">
        <v>3</v>
      </c>
    </row>
    <row r="5" spans="1:21" ht="15.75" x14ac:dyDescent="0.2">
      <c r="B5" s="256"/>
      <c r="C5" s="256"/>
      <c r="D5" s="31"/>
      <c r="E5" s="32"/>
      <c r="F5" s="32"/>
      <c r="G5" s="33"/>
      <c r="H5" s="34"/>
      <c r="I5" s="34"/>
      <c r="J5" s="33"/>
      <c r="K5" s="35"/>
      <c r="L5" s="34"/>
      <c r="M5" s="33"/>
      <c r="N5" s="35"/>
      <c r="O5" s="34"/>
      <c r="Q5" s="30">
        <v>4</v>
      </c>
    </row>
    <row r="6" spans="1:21" ht="19.5" thickBot="1" x14ac:dyDescent="0.25">
      <c r="A6" s="204" t="s">
        <v>76</v>
      </c>
      <c r="B6" s="261"/>
      <c r="C6" s="36" t="s">
        <v>77</v>
      </c>
      <c r="D6" s="37"/>
      <c r="E6" s="37"/>
      <c r="F6" s="37"/>
      <c r="G6" s="37"/>
      <c r="H6" s="37"/>
      <c r="I6" s="37"/>
      <c r="J6" s="37"/>
      <c r="K6" s="37"/>
      <c r="L6" s="38"/>
      <c r="M6" s="37"/>
      <c r="N6" s="37"/>
      <c r="O6" s="38"/>
    </row>
    <row r="7" spans="1:21" ht="39.950000000000003" customHeight="1" thickBot="1" x14ac:dyDescent="0.25">
      <c r="A7" s="204"/>
      <c r="B7" s="262"/>
      <c r="C7" s="39" t="s">
        <v>78</v>
      </c>
      <c r="D7" s="76">
        <v>3</v>
      </c>
      <c r="E7" s="111" t="s">
        <v>79</v>
      </c>
      <c r="F7" s="111" t="s">
        <v>80</v>
      </c>
      <c r="G7" s="122">
        <v>3</v>
      </c>
      <c r="H7" s="81" t="s">
        <v>81</v>
      </c>
      <c r="I7" s="112" t="s">
        <v>82</v>
      </c>
      <c r="J7" s="138">
        <v>3</v>
      </c>
      <c r="K7" s="137" t="s">
        <v>611</v>
      </c>
      <c r="L7" s="112" t="s">
        <v>612</v>
      </c>
      <c r="M7" s="125"/>
      <c r="N7" s="113"/>
      <c r="O7" s="114"/>
      <c r="Q7" s="40"/>
      <c r="R7" s="30">
        <f>COUNTIF(D7:D10,"1")</f>
        <v>1</v>
      </c>
      <c r="S7" s="30">
        <f>COUNTIF(G7:G10,"1")</f>
        <v>1</v>
      </c>
      <c r="T7" s="30">
        <f>COUNTIF(J7:J10,"1")</f>
        <v>1</v>
      </c>
      <c r="U7" s="30">
        <f>COUNTIF(M7:M10,"1")</f>
        <v>0</v>
      </c>
    </row>
    <row r="8" spans="1:21" ht="39.950000000000003" customHeight="1" thickBot="1" x14ac:dyDescent="0.25">
      <c r="A8" s="204"/>
      <c r="B8" s="262"/>
      <c r="C8" s="41" t="s">
        <v>83</v>
      </c>
      <c r="D8" s="76">
        <v>2</v>
      </c>
      <c r="E8" s="79" t="s">
        <v>84</v>
      </c>
      <c r="F8" s="111" t="s">
        <v>85</v>
      </c>
      <c r="G8" s="122">
        <v>2</v>
      </c>
      <c r="H8" s="115" t="s">
        <v>86</v>
      </c>
      <c r="I8" s="112" t="s">
        <v>87</v>
      </c>
      <c r="J8" s="138">
        <v>2</v>
      </c>
      <c r="K8" s="137" t="s">
        <v>613</v>
      </c>
      <c r="L8" s="112" t="s">
        <v>87</v>
      </c>
      <c r="M8" s="125"/>
      <c r="N8" s="116"/>
      <c r="O8" s="114"/>
      <c r="R8" s="30">
        <f>COUNTIF(D7:D10,"2")</f>
        <v>2</v>
      </c>
      <c r="S8" s="30">
        <f>COUNTIF(G7:G10,"2")</f>
        <v>2</v>
      </c>
      <c r="T8" s="30">
        <f>COUNTIF(J7:J10,"2")</f>
        <v>2</v>
      </c>
      <c r="U8" s="30">
        <f>COUNTIF(M7:M10,"2")</f>
        <v>0</v>
      </c>
    </row>
    <row r="9" spans="1:21" ht="39.950000000000003" customHeight="1" thickBot="1" x14ac:dyDescent="0.25">
      <c r="A9" s="204"/>
      <c r="B9" s="262"/>
      <c r="C9" s="129" t="s">
        <v>88</v>
      </c>
      <c r="D9" s="76">
        <v>1</v>
      </c>
      <c r="E9" s="111" t="s">
        <v>89</v>
      </c>
      <c r="F9" s="111" t="s">
        <v>90</v>
      </c>
      <c r="G9" s="122">
        <v>2</v>
      </c>
      <c r="H9" s="82" t="s">
        <v>91</v>
      </c>
      <c r="I9" s="112" t="s">
        <v>92</v>
      </c>
      <c r="J9" s="138">
        <v>2</v>
      </c>
      <c r="K9" s="137" t="s">
        <v>592</v>
      </c>
      <c r="L9" s="112" t="s">
        <v>614</v>
      </c>
      <c r="M9" s="125"/>
      <c r="N9" s="116"/>
      <c r="O9" s="114"/>
      <c r="R9" s="30">
        <f>COUNTIF(D7:D10,"3")</f>
        <v>1</v>
      </c>
      <c r="S9" s="30">
        <f>COUNTIF(G7:G10,"3")</f>
        <v>1</v>
      </c>
      <c r="T9" s="30">
        <f>COUNTIF(J7:J10,"3")</f>
        <v>1</v>
      </c>
      <c r="U9" s="30">
        <f>COUNTIF(M7:M10,"3")</f>
        <v>0</v>
      </c>
    </row>
    <row r="10" spans="1:21" ht="39.950000000000003" customHeight="1" x14ac:dyDescent="0.2">
      <c r="A10" s="204"/>
      <c r="B10" s="263"/>
      <c r="C10" s="42" t="s">
        <v>93</v>
      </c>
      <c r="D10" s="76">
        <v>2</v>
      </c>
      <c r="E10" s="111" t="s">
        <v>94</v>
      </c>
      <c r="F10" s="111" t="s">
        <v>95</v>
      </c>
      <c r="G10" s="122">
        <v>1</v>
      </c>
      <c r="H10" s="115" t="s">
        <v>96</v>
      </c>
      <c r="I10" s="112"/>
      <c r="J10" s="138">
        <v>1</v>
      </c>
      <c r="K10" s="137" t="s">
        <v>615</v>
      </c>
      <c r="L10" s="112"/>
      <c r="M10" s="125"/>
      <c r="N10" s="116"/>
      <c r="O10" s="114"/>
      <c r="R10" s="30">
        <f>COUNTIF(D7:D10,"4")</f>
        <v>0</v>
      </c>
      <c r="S10" s="30">
        <f>COUNTIF(G7:G10,"4")</f>
        <v>0</v>
      </c>
      <c r="T10" s="30">
        <f>COUNTIF(J7:J10,"4")</f>
        <v>0</v>
      </c>
      <c r="U10" s="30">
        <f>COUNTIF(M7:M10,"4")</f>
        <v>0</v>
      </c>
    </row>
    <row r="11" spans="1:21" ht="6" customHeight="1" x14ac:dyDescent="0.25">
      <c r="B11" s="229"/>
      <c r="C11" s="230"/>
      <c r="D11" s="230"/>
      <c r="E11" s="230"/>
      <c r="F11" s="230"/>
      <c r="G11" s="230"/>
      <c r="H11" s="230"/>
      <c r="I11" s="230"/>
      <c r="J11" s="230"/>
      <c r="K11" s="231"/>
      <c r="L11" s="133"/>
      <c r="M11" s="126"/>
      <c r="N11" s="133"/>
      <c r="O11" s="133"/>
      <c r="Q11" s="30">
        <f>COUNTIF(D7:D10,"1")</f>
        <v>1</v>
      </c>
      <c r="R11" s="30">
        <f>COUNTIF(D7:D10,"1")</f>
        <v>1</v>
      </c>
      <c r="S11" s="30">
        <f>COUNTIF(D7:D10,"3")</f>
        <v>1</v>
      </c>
    </row>
    <row r="12" spans="1:21" ht="19.5" thickBot="1" x14ac:dyDescent="0.25">
      <c r="A12" s="204" t="s">
        <v>57</v>
      </c>
      <c r="B12" s="224"/>
      <c r="C12" s="43" t="s">
        <v>97</v>
      </c>
      <c r="D12" s="44"/>
      <c r="E12" s="44"/>
      <c r="F12" s="44"/>
      <c r="G12" s="44"/>
      <c r="H12" s="44"/>
      <c r="I12" s="44"/>
      <c r="J12" s="44"/>
      <c r="K12" s="45"/>
      <c r="L12" s="46"/>
      <c r="M12" s="44"/>
      <c r="N12" s="45"/>
      <c r="O12" s="46"/>
    </row>
    <row r="13" spans="1:21" ht="39.950000000000003" customHeight="1" thickBot="1" x14ac:dyDescent="0.25">
      <c r="A13" s="204"/>
      <c r="B13" s="225"/>
      <c r="C13" s="47" t="s">
        <v>98</v>
      </c>
      <c r="D13" s="77">
        <v>2</v>
      </c>
      <c r="E13" s="111" t="s">
        <v>99</v>
      </c>
      <c r="F13" s="111" t="s">
        <v>100</v>
      </c>
      <c r="G13" s="138">
        <v>3</v>
      </c>
      <c r="H13" s="137" t="s">
        <v>593</v>
      </c>
      <c r="I13" s="112" t="s">
        <v>101</v>
      </c>
      <c r="J13" s="136">
        <v>2</v>
      </c>
      <c r="K13" s="137" t="s">
        <v>616</v>
      </c>
      <c r="L13" s="112" t="s">
        <v>101</v>
      </c>
      <c r="M13" s="127"/>
      <c r="N13" s="117"/>
      <c r="O13" s="118"/>
      <c r="R13" s="30">
        <f>COUNTIF(D13:D17,"1")</f>
        <v>0</v>
      </c>
      <c r="S13" s="30">
        <f>COUNTIF(G13:G17,"1")</f>
        <v>0</v>
      </c>
      <c r="T13" s="30">
        <f>COUNTIF(J13:J17,"1")</f>
        <v>0</v>
      </c>
      <c r="U13" s="30">
        <f>COUNTIF(M13:M17,"1")</f>
        <v>0</v>
      </c>
    </row>
    <row r="14" spans="1:21" ht="39.950000000000003" customHeight="1" thickBot="1" x14ac:dyDescent="0.25">
      <c r="A14" s="204"/>
      <c r="B14" s="225"/>
      <c r="C14" s="41" t="s">
        <v>102</v>
      </c>
      <c r="D14" s="77">
        <v>2</v>
      </c>
      <c r="E14" s="119" t="s">
        <v>103</v>
      </c>
      <c r="F14" s="79" t="s">
        <v>104</v>
      </c>
      <c r="G14" s="138">
        <v>2</v>
      </c>
      <c r="H14" s="137" t="s">
        <v>594</v>
      </c>
      <c r="I14" s="112" t="s">
        <v>101</v>
      </c>
      <c r="J14" s="136">
        <v>2</v>
      </c>
      <c r="K14" s="137" t="s">
        <v>105</v>
      </c>
      <c r="L14" s="112" t="s">
        <v>101</v>
      </c>
      <c r="M14" s="127"/>
      <c r="N14" s="118"/>
      <c r="O14" s="118"/>
      <c r="R14" s="30">
        <f>COUNTIF(D13:D17,"2")</f>
        <v>4</v>
      </c>
      <c r="S14" s="30">
        <f>COUNTIF(G13:G17,"2")</f>
        <v>4</v>
      </c>
      <c r="T14" s="30">
        <f>COUNTIF(J13:J17,"2")</f>
        <v>5</v>
      </c>
      <c r="U14" s="30">
        <f>COUNTIF(M13:M17,"2")</f>
        <v>0</v>
      </c>
    </row>
    <row r="15" spans="1:21" ht="39.950000000000003" customHeight="1" thickBot="1" x14ac:dyDescent="0.25">
      <c r="A15" s="204"/>
      <c r="B15" s="225"/>
      <c r="C15" s="41" t="s">
        <v>106</v>
      </c>
      <c r="D15" s="77">
        <v>3</v>
      </c>
      <c r="E15" s="119" t="s">
        <v>107</v>
      </c>
      <c r="F15" s="79" t="s">
        <v>108</v>
      </c>
      <c r="G15" s="138">
        <v>2</v>
      </c>
      <c r="H15" s="137" t="s">
        <v>595</v>
      </c>
      <c r="I15" s="112" t="s">
        <v>109</v>
      </c>
      <c r="J15" s="136">
        <v>2</v>
      </c>
      <c r="K15" s="137" t="s">
        <v>617</v>
      </c>
      <c r="L15" s="112" t="s">
        <v>109</v>
      </c>
      <c r="M15" s="127"/>
      <c r="N15" s="118"/>
      <c r="O15" s="118"/>
      <c r="R15" s="30">
        <f>COUNTIF(D13:D17,"3")</f>
        <v>1</v>
      </c>
      <c r="S15" s="30">
        <f>COUNTIF(G13:G17,"3")</f>
        <v>1</v>
      </c>
      <c r="T15" s="30">
        <f>COUNTIF(J13:J17,"3")</f>
        <v>0</v>
      </c>
      <c r="U15" s="30">
        <f>COUNTIF(M13:M17,"3")</f>
        <v>0</v>
      </c>
    </row>
    <row r="16" spans="1:21" ht="39.950000000000003" customHeight="1" thickBot="1" x14ac:dyDescent="0.25">
      <c r="A16" s="204"/>
      <c r="B16" s="225"/>
      <c r="C16" s="42" t="s">
        <v>110</v>
      </c>
      <c r="D16" s="77">
        <v>2</v>
      </c>
      <c r="E16" s="80" t="s">
        <v>111</v>
      </c>
      <c r="F16" s="79" t="s">
        <v>112</v>
      </c>
      <c r="G16" s="138">
        <v>2</v>
      </c>
      <c r="H16" s="137" t="s">
        <v>596</v>
      </c>
      <c r="I16" s="81" t="s">
        <v>112</v>
      </c>
      <c r="J16" s="136">
        <v>2</v>
      </c>
      <c r="K16" s="137" t="s">
        <v>596</v>
      </c>
      <c r="L16" s="81" t="s">
        <v>112</v>
      </c>
      <c r="M16" s="127"/>
      <c r="N16" s="118"/>
      <c r="O16" s="118"/>
      <c r="R16" s="30">
        <f>COUNTIF(D13:D17,"4")</f>
        <v>0</v>
      </c>
      <c r="S16" s="30">
        <f>COUNTIF(G13:G17,"4")</f>
        <v>0</v>
      </c>
      <c r="T16" s="30">
        <f>COUNTIF(J13:J17,"4")</f>
        <v>0</v>
      </c>
      <c r="U16" s="30">
        <f>COUNTIF(M13:M17,"4")</f>
        <v>0</v>
      </c>
    </row>
    <row r="17" spans="1:21" ht="39.950000000000003" customHeight="1" x14ac:dyDescent="0.2">
      <c r="A17" s="204"/>
      <c r="B17" s="226"/>
      <c r="C17" s="41" t="s">
        <v>113</v>
      </c>
      <c r="D17" s="77">
        <v>2</v>
      </c>
      <c r="E17" s="119" t="s">
        <v>114</v>
      </c>
      <c r="F17" s="111" t="s">
        <v>115</v>
      </c>
      <c r="G17" s="138">
        <v>2</v>
      </c>
      <c r="H17" s="137" t="s">
        <v>597</v>
      </c>
      <c r="I17" s="112" t="s">
        <v>117</v>
      </c>
      <c r="J17" s="136">
        <v>2</v>
      </c>
      <c r="K17" s="137" t="s">
        <v>116</v>
      </c>
      <c r="L17" s="112" t="s">
        <v>117</v>
      </c>
      <c r="M17" s="127"/>
      <c r="N17" s="118"/>
      <c r="O17" s="118"/>
    </row>
    <row r="18" spans="1:21" ht="7.5" customHeight="1" x14ac:dyDescent="0.25">
      <c r="B18" s="221"/>
      <c r="C18" s="222"/>
      <c r="D18" s="222"/>
      <c r="E18" s="222"/>
      <c r="F18" s="222"/>
      <c r="G18" s="222"/>
      <c r="H18" s="222"/>
      <c r="I18" s="222"/>
      <c r="J18" s="222"/>
      <c r="K18" s="223"/>
      <c r="L18" s="133"/>
      <c r="M18" s="126"/>
      <c r="N18" s="133"/>
      <c r="O18" s="133"/>
    </row>
    <row r="19" spans="1:21" ht="19.5" thickBot="1" x14ac:dyDescent="0.25">
      <c r="A19" s="204"/>
      <c r="B19" s="224"/>
      <c r="C19" s="43" t="s">
        <v>118</v>
      </c>
      <c r="D19" s="44"/>
      <c r="E19" s="44"/>
      <c r="F19" s="44"/>
      <c r="G19" s="44"/>
      <c r="H19" s="44"/>
      <c r="I19" s="44"/>
      <c r="J19" s="44"/>
      <c r="K19" s="45"/>
      <c r="L19" s="46"/>
      <c r="M19" s="44"/>
      <c r="N19" s="45"/>
      <c r="O19" s="46"/>
    </row>
    <row r="20" spans="1:21" ht="39.950000000000003" customHeight="1" thickBot="1" x14ac:dyDescent="0.25">
      <c r="A20" s="204"/>
      <c r="B20" s="227"/>
      <c r="C20" s="48" t="s">
        <v>119</v>
      </c>
      <c r="D20" s="77">
        <v>3</v>
      </c>
      <c r="E20" s="111" t="s">
        <v>120</v>
      </c>
      <c r="F20" s="111" t="s">
        <v>121</v>
      </c>
      <c r="G20" s="123">
        <v>3</v>
      </c>
      <c r="H20" s="112" t="s">
        <v>122</v>
      </c>
      <c r="I20" s="112" t="s">
        <v>123</v>
      </c>
      <c r="J20" s="138">
        <v>3</v>
      </c>
      <c r="K20" s="137" t="s">
        <v>618</v>
      </c>
      <c r="L20" s="112" t="s">
        <v>123</v>
      </c>
      <c r="M20" s="127"/>
      <c r="N20" s="120"/>
      <c r="O20" s="121"/>
      <c r="R20" s="30">
        <f>COUNTIF(D20:D27,"1")</f>
        <v>1</v>
      </c>
      <c r="S20" s="30">
        <f>COUNTIF(G20:G27,"1")</f>
        <v>3</v>
      </c>
      <c r="T20" s="30">
        <f>COUNTIF(J20:J27,"1")</f>
        <v>2</v>
      </c>
      <c r="U20" s="30">
        <f>COUNTIF(M20:M27,"1")</f>
        <v>0</v>
      </c>
    </row>
    <row r="21" spans="1:21" ht="39.950000000000003" customHeight="1" thickBot="1" x14ac:dyDescent="0.25">
      <c r="A21" s="204"/>
      <c r="B21" s="227"/>
      <c r="C21" s="49" t="s">
        <v>124</v>
      </c>
      <c r="D21" s="77">
        <v>3</v>
      </c>
      <c r="E21" s="119" t="s">
        <v>125</v>
      </c>
      <c r="F21" s="111" t="s">
        <v>126</v>
      </c>
      <c r="G21" s="123">
        <v>3</v>
      </c>
      <c r="H21" s="115" t="s">
        <v>127</v>
      </c>
      <c r="I21" s="112" t="s">
        <v>128</v>
      </c>
      <c r="J21" s="138">
        <v>3</v>
      </c>
      <c r="K21" s="137" t="s">
        <v>598</v>
      </c>
      <c r="L21" s="112" t="s">
        <v>128</v>
      </c>
      <c r="M21" s="127"/>
      <c r="N21" s="121"/>
      <c r="O21" s="121"/>
      <c r="R21" s="30">
        <f>COUNTIF(D20:D27,"2")</f>
        <v>5</v>
      </c>
      <c r="S21" s="30">
        <f>COUNTIF(G20:G27,"2")</f>
        <v>3</v>
      </c>
      <c r="T21" s="30">
        <f>COUNTIF(J20:J27,"2")</f>
        <v>4</v>
      </c>
      <c r="U21" s="30">
        <f>COUNTIF(M20:M27,"2")</f>
        <v>0</v>
      </c>
    </row>
    <row r="22" spans="1:21" ht="39.950000000000003" customHeight="1" thickBot="1" x14ac:dyDescent="0.25">
      <c r="A22" s="204"/>
      <c r="B22" s="227"/>
      <c r="C22" s="49" t="s">
        <v>129</v>
      </c>
      <c r="D22" s="77">
        <v>2</v>
      </c>
      <c r="E22" s="119" t="s">
        <v>130</v>
      </c>
      <c r="F22" s="111" t="s">
        <v>131</v>
      </c>
      <c r="G22" s="123">
        <v>2</v>
      </c>
      <c r="H22" s="115" t="s">
        <v>132</v>
      </c>
      <c r="I22" s="112" t="s">
        <v>133</v>
      </c>
      <c r="J22" s="138">
        <v>2</v>
      </c>
      <c r="K22" s="137" t="s">
        <v>599</v>
      </c>
      <c r="L22" s="112" t="s">
        <v>133</v>
      </c>
      <c r="M22" s="127"/>
      <c r="N22" s="121"/>
      <c r="O22" s="121"/>
      <c r="R22" s="30">
        <f>COUNTIF(D20:D27,"3")</f>
        <v>2</v>
      </c>
      <c r="S22" s="30">
        <f>COUNTIF(G20:G27,"3")</f>
        <v>2</v>
      </c>
      <c r="T22" s="30">
        <f>COUNTIF(J20:J27,"3")</f>
        <v>2</v>
      </c>
      <c r="U22" s="30">
        <f>COUNTIF(M20:M27,"3")</f>
        <v>0</v>
      </c>
    </row>
    <row r="23" spans="1:21" ht="39.950000000000003" customHeight="1" thickBot="1" x14ac:dyDescent="0.25">
      <c r="A23" s="204"/>
      <c r="B23" s="227"/>
      <c r="C23" s="49" t="s">
        <v>134</v>
      </c>
      <c r="D23" s="77">
        <v>1</v>
      </c>
      <c r="E23" s="119" t="s">
        <v>135</v>
      </c>
      <c r="F23" s="111"/>
      <c r="G23" s="123">
        <v>1</v>
      </c>
      <c r="H23" s="115" t="s">
        <v>136</v>
      </c>
      <c r="I23" s="112" t="s">
        <v>137</v>
      </c>
      <c r="J23" s="138">
        <v>1</v>
      </c>
      <c r="K23" s="137" t="s">
        <v>619</v>
      </c>
      <c r="L23" s="112" t="s">
        <v>620</v>
      </c>
      <c r="M23" s="127"/>
      <c r="N23" s="121"/>
      <c r="O23" s="121"/>
      <c r="R23" s="30">
        <f>COUNTIF(D20:D27,"4")</f>
        <v>0</v>
      </c>
      <c r="S23" s="30">
        <f>COUNTIF(G20:G27,"4")</f>
        <v>0</v>
      </c>
      <c r="T23" s="30">
        <f>COUNTIF(J20:J27,"4")</f>
        <v>0</v>
      </c>
      <c r="U23" s="30">
        <f>COUNTIF(M20:M27,"4")</f>
        <v>0</v>
      </c>
    </row>
    <row r="24" spans="1:21" ht="39.950000000000003" customHeight="1" thickBot="1" x14ac:dyDescent="0.25">
      <c r="A24" s="204"/>
      <c r="B24" s="227"/>
      <c r="C24" s="49" t="s">
        <v>138</v>
      </c>
      <c r="D24" s="77">
        <v>2</v>
      </c>
      <c r="E24" s="119" t="s">
        <v>139</v>
      </c>
      <c r="F24" s="111" t="s">
        <v>140</v>
      </c>
      <c r="G24" s="123">
        <v>2</v>
      </c>
      <c r="H24" s="115" t="s">
        <v>141</v>
      </c>
      <c r="I24" s="112" t="s">
        <v>142</v>
      </c>
      <c r="J24" s="138">
        <v>2</v>
      </c>
      <c r="K24" s="137" t="s">
        <v>600</v>
      </c>
      <c r="L24" s="112" t="s">
        <v>142</v>
      </c>
      <c r="M24" s="127"/>
      <c r="N24" s="121"/>
      <c r="O24" s="121"/>
    </row>
    <row r="25" spans="1:21" ht="39.950000000000003" customHeight="1" thickBot="1" x14ac:dyDescent="0.25">
      <c r="A25" s="204"/>
      <c r="B25" s="227"/>
      <c r="C25" s="49" t="s">
        <v>143</v>
      </c>
      <c r="D25" s="77">
        <v>2</v>
      </c>
      <c r="E25" s="119" t="s">
        <v>144</v>
      </c>
      <c r="F25" s="111" t="s">
        <v>145</v>
      </c>
      <c r="G25" s="123">
        <v>2</v>
      </c>
      <c r="H25" s="115" t="s">
        <v>146</v>
      </c>
      <c r="I25" s="112" t="s">
        <v>147</v>
      </c>
      <c r="J25" s="138">
        <v>2</v>
      </c>
      <c r="K25" s="137" t="s">
        <v>601</v>
      </c>
      <c r="L25" s="112" t="s">
        <v>147</v>
      </c>
      <c r="M25" s="127"/>
      <c r="N25" s="121"/>
      <c r="O25" s="121"/>
    </row>
    <row r="26" spans="1:21" ht="39.950000000000003" customHeight="1" thickBot="1" x14ac:dyDescent="0.25">
      <c r="A26" s="204"/>
      <c r="B26" s="227"/>
      <c r="C26" s="49" t="s">
        <v>148</v>
      </c>
      <c r="D26" s="77">
        <v>2</v>
      </c>
      <c r="E26" s="119" t="s">
        <v>149</v>
      </c>
      <c r="F26" s="111" t="s">
        <v>150</v>
      </c>
      <c r="G26" s="123">
        <v>1</v>
      </c>
      <c r="H26" s="115" t="s">
        <v>151</v>
      </c>
      <c r="I26" s="112" t="s">
        <v>152</v>
      </c>
      <c r="J26" s="138">
        <v>2</v>
      </c>
      <c r="K26" s="137" t="s">
        <v>151</v>
      </c>
      <c r="L26" s="112" t="s">
        <v>152</v>
      </c>
      <c r="M26" s="127"/>
      <c r="N26" s="121"/>
      <c r="O26" s="121"/>
    </row>
    <row r="27" spans="1:21" ht="39.950000000000003" customHeight="1" x14ac:dyDescent="0.2">
      <c r="A27" s="204"/>
      <c r="B27" s="228"/>
      <c r="C27" s="49" t="s">
        <v>153</v>
      </c>
      <c r="D27" s="77">
        <v>2</v>
      </c>
      <c r="E27" s="119" t="s">
        <v>154</v>
      </c>
      <c r="F27" s="111" t="s">
        <v>155</v>
      </c>
      <c r="G27" s="123">
        <v>1</v>
      </c>
      <c r="H27" s="82" t="s">
        <v>156</v>
      </c>
      <c r="I27" s="112" t="s">
        <v>157</v>
      </c>
      <c r="J27" s="138">
        <v>1</v>
      </c>
      <c r="K27" s="137" t="s">
        <v>621</v>
      </c>
      <c r="L27" s="112" t="s">
        <v>157</v>
      </c>
      <c r="M27" s="127"/>
      <c r="N27" s="121"/>
      <c r="O27" s="121"/>
    </row>
    <row r="28" spans="1:21" ht="7.5" customHeight="1" x14ac:dyDescent="0.25">
      <c r="B28" s="229"/>
      <c r="C28" s="230"/>
      <c r="D28" s="230"/>
      <c r="E28" s="230"/>
      <c r="F28" s="230"/>
      <c r="G28" s="230"/>
      <c r="H28" s="230"/>
      <c r="I28" s="230"/>
      <c r="J28" s="230"/>
      <c r="K28" s="231"/>
      <c r="L28" s="133"/>
      <c r="M28" s="126"/>
      <c r="N28" s="133"/>
      <c r="O28" s="133"/>
    </row>
    <row r="29" spans="1:21" ht="19.5" thickBot="1" x14ac:dyDescent="0.25">
      <c r="A29" s="204"/>
      <c r="B29" s="224"/>
      <c r="C29" s="43" t="s">
        <v>158</v>
      </c>
      <c r="D29" s="44"/>
      <c r="E29" s="44"/>
      <c r="F29" s="44"/>
      <c r="G29" s="44"/>
      <c r="H29" s="44"/>
      <c r="I29" s="44"/>
      <c r="J29" s="44"/>
      <c r="K29" s="45"/>
      <c r="L29" s="46"/>
      <c r="M29" s="44"/>
      <c r="N29" s="45"/>
      <c r="O29" s="46"/>
    </row>
    <row r="30" spans="1:21" ht="39.950000000000003" customHeight="1" thickBot="1" x14ac:dyDescent="0.25">
      <c r="A30" s="204"/>
      <c r="B30" s="225"/>
      <c r="C30" s="47" t="s">
        <v>159</v>
      </c>
      <c r="D30" s="77">
        <v>3</v>
      </c>
      <c r="E30" s="111" t="s">
        <v>160</v>
      </c>
      <c r="F30" s="111" t="s">
        <v>161</v>
      </c>
      <c r="G30" s="123">
        <v>3</v>
      </c>
      <c r="H30" s="112" t="s">
        <v>162</v>
      </c>
      <c r="I30" s="81" t="s">
        <v>163</v>
      </c>
      <c r="J30" s="138">
        <v>3</v>
      </c>
      <c r="K30" s="137" t="s">
        <v>622</v>
      </c>
      <c r="L30" s="81" t="s">
        <v>623</v>
      </c>
      <c r="M30" s="127"/>
      <c r="N30" s="120"/>
      <c r="O30" s="121"/>
      <c r="R30" s="30">
        <f>COUNTIF(D30:D33,"1")</f>
        <v>1</v>
      </c>
      <c r="S30" s="30">
        <f>COUNTIF(G30:G33,"1")</f>
        <v>2</v>
      </c>
      <c r="T30" s="30">
        <f>COUNTIF(J30:J33,"1")</f>
        <v>0</v>
      </c>
      <c r="U30" s="30">
        <f>COUNTIF(M30:M33,"1")</f>
        <v>0</v>
      </c>
    </row>
    <row r="31" spans="1:21" ht="39.950000000000003" customHeight="1" thickBot="1" x14ac:dyDescent="0.25">
      <c r="A31" s="204"/>
      <c r="B31" s="225"/>
      <c r="C31" s="41" t="s">
        <v>164</v>
      </c>
      <c r="D31" s="77">
        <v>2</v>
      </c>
      <c r="E31" s="119" t="s">
        <v>165</v>
      </c>
      <c r="F31" s="111" t="s">
        <v>166</v>
      </c>
      <c r="G31" s="123">
        <v>3</v>
      </c>
      <c r="H31" s="115" t="s">
        <v>167</v>
      </c>
      <c r="I31" s="81" t="s">
        <v>168</v>
      </c>
      <c r="J31" s="138">
        <v>3</v>
      </c>
      <c r="K31" s="137" t="s">
        <v>602</v>
      </c>
      <c r="L31" s="81" t="s">
        <v>624</v>
      </c>
      <c r="M31" s="127"/>
      <c r="N31" s="121"/>
      <c r="O31" s="121"/>
      <c r="R31" s="30">
        <f>COUNTIF(D30:D33,"2")</f>
        <v>1</v>
      </c>
      <c r="S31" s="30">
        <f>COUNTIF(G30:G33,"2")</f>
        <v>0</v>
      </c>
      <c r="T31" s="30">
        <f>COUNTIF(J30:J33,"2")</f>
        <v>2</v>
      </c>
      <c r="U31" s="30">
        <f>COUNTIF(M30:M33,"2")</f>
        <v>0</v>
      </c>
    </row>
    <row r="32" spans="1:21" ht="39.950000000000003" customHeight="1" thickBot="1" x14ac:dyDescent="0.25">
      <c r="A32" s="204"/>
      <c r="B32" s="225"/>
      <c r="C32" s="41" t="s">
        <v>169</v>
      </c>
      <c r="D32" s="77">
        <v>1</v>
      </c>
      <c r="E32" s="119" t="s">
        <v>170</v>
      </c>
      <c r="F32" s="111" t="s">
        <v>171</v>
      </c>
      <c r="G32" s="123">
        <v>1</v>
      </c>
      <c r="H32" s="115" t="s">
        <v>172</v>
      </c>
      <c r="I32" s="112" t="s">
        <v>173</v>
      </c>
      <c r="J32" s="138">
        <v>2</v>
      </c>
      <c r="K32" s="137" t="s">
        <v>603</v>
      </c>
      <c r="L32" s="112" t="s">
        <v>625</v>
      </c>
      <c r="M32" s="127"/>
      <c r="N32" s="121"/>
      <c r="O32" s="121"/>
      <c r="R32" s="30">
        <f>COUNTIF(D30:D33,"3")</f>
        <v>2</v>
      </c>
      <c r="S32" s="30">
        <f>COUNTIF(G30:G33,"3")</f>
        <v>2</v>
      </c>
      <c r="T32" s="30">
        <f>COUNTIF(J30:J33,"31")</f>
        <v>0</v>
      </c>
      <c r="U32" s="30">
        <f>COUNTIF(M30:M33,"3")</f>
        <v>0</v>
      </c>
    </row>
    <row r="33" spans="1:21" ht="39.950000000000003" customHeight="1" x14ac:dyDescent="0.2">
      <c r="A33" s="204"/>
      <c r="B33" s="226"/>
      <c r="C33" s="41" t="s">
        <v>174</v>
      </c>
      <c r="D33" s="77">
        <v>3</v>
      </c>
      <c r="E33" s="119" t="s">
        <v>175</v>
      </c>
      <c r="F33" s="111" t="s">
        <v>176</v>
      </c>
      <c r="G33" s="123">
        <v>1</v>
      </c>
      <c r="H33" s="115" t="s">
        <v>177</v>
      </c>
      <c r="I33" s="81" t="s">
        <v>178</v>
      </c>
      <c r="J33" s="138">
        <v>2</v>
      </c>
      <c r="K33" s="137" t="s">
        <v>604</v>
      </c>
      <c r="L33" s="81" t="s">
        <v>626</v>
      </c>
      <c r="M33" s="127"/>
      <c r="N33" s="121"/>
      <c r="O33" s="121"/>
      <c r="R33" s="30">
        <f>COUNTIF(D30:D33,"4")</f>
        <v>0</v>
      </c>
      <c r="S33" s="30">
        <f>COUNTIF(G30:G33,"4")</f>
        <v>0</v>
      </c>
      <c r="T33" s="30">
        <f>COUNTIF(J30:J33,"4")</f>
        <v>0</v>
      </c>
      <c r="U33" s="30">
        <f>COUNTIF(M30:M33,"4")</f>
        <v>0</v>
      </c>
    </row>
    <row r="34" spans="1:21" ht="9" customHeight="1" x14ac:dyDescent="0.25">
      <c r="B34" s="221"/>
      <c r="C34" s="222"/>
      <c r="D34" s="222"/>
      <c r="E34" s="222"/>
      <c r="F34" s="222"/>
      <c r="G34" s="222"/>
      <c r="H34" s="222"/>
      <c r="I34" s="222"/>
      <c r="J34" s="222"/>
      <c r="K34" s="223"/>
      <c r="L34" s="133"/>
      <c r="M34" s="126"/>
      <c r="N34" s="133"/>
      <c r="O34" s="133"/>
    </row>
    <row r="35" spans="1:21" ht="19.5" thickBot="1" x14ac:dyDescent="0.25">
      <c r="A35" s="204"/>
      <c r="B35" s="224"/>
      <c r="C35" s="50" t="s">
        <v>179</v>
      </c>
      <c r="D35" s="232"/>
      <c r="E35" s="232"/>
      <c r="F35" s="232"/>
      <c r="G35" s="232"/>
      <c r="H35" s="232"/>
      <c r="I35" s="232"/>
      <c r="J35" s="232"/>
      <c r="K35" s="232"/>
      <c r="L35" s="134"/>
      <c r="M35" s="98"/>
      <c r="N35" s="98"/>
      <c r="O35" s="134"/>
    </row>
    <row r="36" spans="1:21" ht="39.950000000000003" customHeight="1" thickBot="1" x14ac:dyDescent="0.25">
      <c r="A36" s="204"/>
      <c r="B36" s="225"/>
      <c r="C36" s="47" t="s">
        <v>180</v>
      </c>
      <c r="D36" s="77">
        <v>3</v>
      </c>
      <c r="E36" s="111" t="s">
        <v>181</v>
      </c>
      <c r="F36" s="111" t="s">
        <v>182</v>
      </c>
      <c r="G36" s="123">
        <v>1</v>
      </c>
      <c r="H36" s="112" t="s">
        <v>183</v>
      </c>
      <c r="I36" s="112" t="s">
        <v>184</v>
      </c>
      <c r="J36" s="138">
        <v>2</v>
      </c>
      <c r="K36" s="137" t="s">
        <v>627</v>
      </c>
      <c r="L36" s="112" t="s">
        <v>628</v>
      </c>
      <c r="M36" s="127"/>
      <c r="N36" s="120"/>
      <c r="O36" s="121"/>
      <c r="R36" s="30">
        <f>COUNTIF(D36:D44,"1")</f>
        <v>3</v>
      </c>
      <c r="S36" s="30">
        <f>COUNTIF(G36:G44,"1")</f>
        <v>4</v>
      </c>
      <c r="T36" s="30">
        <f>COUNTIF(J36:J44,"1")</f>
        <v>1</v>
      </c>
      <c r="U36" s="30">
        <f>COUNTIF(M36:M44,"1")</f>
        <v>0</v>
      </c>
    </row>
    <row r="37" spans="1:21" ht="39.950000000000003" customHeight="1" thickBot="1" x14ac:dyDescent="0.25">
      <c r="A37" s="204"/>
      <c r="B37" s="225"/>
      <c r="C37" s="41" t="s">
        <v>185</v>
      </c>
      <c r="D37" s="77">
        <v>2</v>
      </c>
      <c r="E37" s="119" t="s">
        <v>186</v>
      </c>
      <c r="F37" s="111" t="s">
        <v>187</v>
      </c>
      <c r="G37" s="123">
        <v>2</v>
      </c>
      <c r="H37" s="115" t="s">
        <v>188</v>
      </c>
      <c r="I37" s="112" t="s">
        <v>189</v>
      </c>
      <c r="J37" s="138">
        <v>2</v>
      </c>
      <c r="K37" s="137" t="s">
        <v>188</v>
      </c>
      <c r="L37" s="112" t="s">
        <v>629</v>
      </c>
      <c r="M37" s="127"/>
      <c r="N37" s="121"/>
      <c r="O37" s="121"/>
      <c r="R37" s="30">
        <f>COUNTIF(D36:D44,"2")</f>
        <v>4</v>
      </c>
      <c r="S37" s="30">
        <f>COUNTIF(G36:G44,"2")</f>
        <v>5</v>
      </c>
      <c r="T37" s="30">
        <f>COUNTIF(J36:J44,"2")</f>
        <v>8</v>
      </c>
      <c r="U37" s="30">
        <f>COUNTIF(M36:M44,"2")</f>
        <v>0</v>
      </c>
    </row>
    <row r="38" spans="1:21" ht="39.950000000000003" customHeight="1" thickBot="1" x14ac:dyDescent="0.25">
      <c r="A38" s="204"/>
      <c r="B38" s="225"/>
      <c r="C38" s="41" t="s">
        <v>190</v>
      </c>
      <c r="D38" s="77">
        <v>1</v>
      </c>
      <c r="E38" s="119" t="s">
        <v>191</v>
      </c>
      <c r="F38" s="111" t="s">
        <v>192</v>
      </c>
      <c r="G38" s="123">
        <v>2</v>
      </c>
      <c r="H38" s="115" t="s">
        <v>193</v>
      </c>
      <c r="I38" s="112" t="s">
        <v>194</v>
      </c>
      <c r="J38" s="138">
        <v>2</v>
      </c>
      <c r="K38" s="137" t="s">
        <v>605</v>
      </c>
      <c r="L38" s="112" t="s">
        <v>630</v>
      </c>
      <c r="M38" s="127"/>
      <c r="N38" s="121"/>
      <c r="O38" s="121"/>
      <c r="R38" s="30">
        <f>COUNTIF(D36:D44,"3")</f>
        <v>2</v>
      </c>
      <c r="S38" s="30">
        <f>COUNTIF(G36:G44,"3")</f>
        <v>0</v>
      </c>
      <c r="T38" s="30">
        <f>COUNTIF(J36:J44,"3")</f>
        <v>0</v>
      </c>
      <c r="U38" s="30">
        <f>COUNTIF(M36:M44,"3")</f>
        <v>0</v>
      </c>
    </row>
    <row r="39" spans="1:21" ht="39.950000000000003" customHeight="1" thickBot="1" x14ac:dyDescent="0.25">
      <c r="A39" s="204"/>
      <c r="B39" s="225"/>
      <c r="C39" s="41" t="s">
        <v>195</v>
      </c>
      <c r="D39" s="77">
        <v>2</v>
      </c>
      <c r="E39" s="119" t="s">
        <v>196</v>
      </c>
      <c r="F39" s="111" t="s">
        <v>197</v>
      </c>
      <c r="G39" s="123">
        <v>2</v>
      </c>
      <c r="H39" s="115" t="s">
        <v>198</v>
      </c>
      <c r="I39" s="112" t="s">
        <v>199</v>
      </c>
      <c r="J39" s="138">
        <v>2</v>
      </c>
      <c r="K39" s="137" t="s">
        <v>631</v>
      </c>
      <c r="L39" s="112" t="s">
        <v>632</v>
      </c>
      <c r="M39" s="127"/>
      <c r="N39" s="121"/>
      <c r="O39" s="121"/>
      <c r="R39" s="30">
        <f>COUNTIF(D36:D44,"4")</f>
        <v>0</v>
      </c>
      <c r="S39" s="30">
        <f>COUNTIF(G36:G44,"4")</f>
        <v>0</v>
      </c>
      <c r="T39" s="30">
        <f>COUNTIF(J36:J44,"4")</f>
        <v>0</v>
      </c>
      <c r="U39" s="30">
        <f>COUNTIF(M36:M44,"4")</f>
        <v>0</v>
      </c>
    </row>
    <row r="40" spans="1:21" ht="39.950000000000003" customHeight="1" thickBot="1" x14ac:dyDescent="0.25">
      <c r="A40" s="204"/>
      <c r="B40" s="225"/>
      <c r="C40" s="41" t="s">
        <v>200</v>
      </c>
      <c r="D40" s="77">
        <v>3</v>
      </c>
      <c r="E40" s="119" t="s">
        <v>201</v>
      </c>
      <c r="F40" s="111" t="s">
        <v>202</v>
      </c>
      <c r="G40" s="123">
        <v>2</v>
      </c>
      <c r="H40" s="115" t="s">
        <v>203</v>
      </c>
      <c r="I40" s="112" t="s">
        <v>204</v>
      </c>
      <c r="J40" s="138">
        <v>2</v>
      </c>
      <c r="K40" s="137" t="s">
        <v>633</v>
      </c>
      <c r="L40" s="112" t="s">
        <v>204</v>
      </c>
      <c r="M40" s="127"/>
      <c r="N40" s="121"/>
      <c r="O40" s="121"/>
    </row>
    <row r="41" spans="1:21" ht="39.950000000000003" customHeight="1" thickBot="1" x14ac:dyDescent="0.25">
      <c r="A41" s="204"/>
      <c r="B41" s="225"/>
      <c r="C41" s="41" t="s">
        <v>205</v>
      </c>
      <c r="D41" s="77">
        <v>2</v>
      </c>
      <c r="E41" s="119" t="s">
        <v>206</v>
      </c>
      <c r="F41" s="111" t="s">
        <v>207</v>
      </c>
      <c r="G41" s="123">
        <v>1</v>
      </c>
      <c r="H41" s="115" t="s">
        <v>208</v>
      </c>
      <c r="I41" s="112" t="s">
        <v>209</v>
      </c>
      <c r="J41" s="138">
        <v>2</v>
      </c>
      <c r="K41" s="137" t="s">
        <v>606</v>
      </c>
      <c r="L41" s="112" t="s">
        <v>634</v>
      </c>
      <c r="M41" s="127"/>
      <c r="N41" s="121"/>
      <c r="O41" s="121"/>
    </row>
    <row r="42" spans="1:21" ht="39.950000000000003" customHeight="1" thickBot="1" x14ac:dyDescent="0.25">
      <c r="A42" s="204"/>
      <c r="B42" s="225"/>
      <c r="C42" s="41" t="s">
        <v>210</v>
      </c>
      <c r="D42" s="77">
        <v>2</v>
      </c>
      <c r="E42" s="119" t="s">
        <v>211</v>
      </c>
      <c r="F42" s="111" t="s">
        <v>212</v>
      </c>
      <c r="G42" s="123">
        <v>2</v>
      </c>
      <c r="H42" s="115" t="s">
        <v>213</v>
      </c>
      <c r="I42" s="112" t="s">
        <v>214</v>
      </c>
      <c r="J42" s="138">
        <v>2</v>
      </c>
      <c r="K42" s="137" t="s">
        <v>635</v>
      </c>
      <c r="L42" s="112" t="s">
        <v>636</v>
      </c>
      <c r="M42" s="127"/>
      <c r="N42" s="121"/>
      <c r="O42" s="121"/>
    </row>
    <row r="43" spans="1:21" ht="39.950000000000003" customHeight="1" thickBot="1" x14ac:dyDescent="0.25">
      <c r="A43" s="204"/>
      <c r="B43" s="225"/>
      <c r="C43" s="41" t="s">
        <v>215</v>
      </c>
      <c r="D43" s="77">
        <v>1</v>
      </c>
      <c r="E43" s="119" t="s">
        <v>216</v>
      </c>
      <c r="F43" s="111" t="s">
        <v>217</v>
      </c>
      <c r="G43" s="123">
        <v>1</v>
      </c>
      <c r="H43" s="115" t="s">
        <v>218</v>
      </c>
      <c r="I43" s="81" t="s">
        <v>219</v>
      </c>
      <c r="J43" s="138">
        <v>2</v>
      </c>
      <c r="K43" s="137" t="s">
        <v>637</v>
      </c>
      <c r="L43" s="81" t="s">
        <v>638</v>
      </c>
      <c r="M43" s="127"/>
      <c r="N43" s="121"/>
      <c r="O43" s="121"/>
    </row>
    <row r="44" spans="1:21" ht="39.950000000000003" customHeight="1" x14ac:dyDescent="0.2">
      <c r="A44" s="204"/>
      <c r="B44" s="226"/>
      <c r="C44" s="41" t="s">
        <v>220</v>
      </c>
      <c r="D44" s="77">
        <v>1</v>
      </c>
      <c r="E44" s="119" t="s">
        <v>221</v>
      </c>
      <c r="F44" s="111" t="s">
        <v>222</v>
      </c>
      <c r="G44" s="123">
        <v>1</v>
      </c>
      <c r="H44" s="82" t="s">
        <v>223</v>
      </c>
      <c r="I44" s="112" t="s">
        <v>224</v>
      </c>
      <c r="J44" s="138">
        <v>1</v>
      </c>
      <c r="K44" s="137" t="s">
        <v>607</v>
      </c>
      <c r="L44" s="112" t="s">
        <v>639</v>
      </c>
      <c r="M44" s="127"/>
      <c r="N44" s="121"/>
      <c r="O44" s="121"/>
    </row>
    <row r="45" spans="1:21" ht="6.75" customHeight="1" x14ac:dyDescent="0.25">
      <c r="B45" s="221"/>
      <c r="C45" s="222"/>
      <c r="D45" s="222"/>
      <c r="E45" s="222"/>
      <c r="F45" s="222"/>
      <c r="G45" s="222"/>
      <c r="H45" s="222"/>
      <c r="I45" s="222"/>
      <c r="J45" s="222"/>
      <c r="K45" s="223"/>
      <c r="L45" s="133"/>
      <c r="M45" s="126"/>
      <c r="N45" s="133"/>
      <c r="O45" s="133"/>
    </row>
    <row r="46" spans="1:21" ht="19.5" thickBot="1" x14ac:dyDescent="0.25">
      <c r="A46" s="204"/>
      <c r="B46" s="224"/>
      <c r="C46" s="43" t="s">
        <v>225</v>
      </c>
      <c r="D46" s="44"/>
      <c r="E46" s="44"/>
      <c r="F46" s="44"/>
      <c r="G46" s="44"/>
      <c r="H46" s="44"/>
      <c r="I46" s="44"/>
      <c r="J46" s="44"/>
      <c r="K46" s="45"/>
      <c r="L46" s="46"/>
      <c r="M46" s="44"/>
      <c r="N46" s="45"/>
      <c r="O46" s="46"/>
    </row>
    <row r="47" spans="1:21" ht="39.950000000000003" customHeight="1" thickBot="1" x14ac:dyDescent="0.25">
      <c r="A47" s="204"/>
      <c r="B47" s="225"/>
      <c r="C47" s="47" t="s">
        <v>226</v>
      </c>
      <c r="D47" s="77">
        <v>2</v>
      </c>
      <c r="E47" s="79" t="s">
        <v>227</v>
      </c>
      <c r="F47" s="79" t="s">
        <v>228</v>
      </c>
      <c r="G47" s="78">
        <v>2</v>
      </c>
      <c r="H47" s="81" t="s">
        <v>229</v>
      </c>
      <c r="I47" s="81" t="s">
        <v>230</v>
      </c>
      <c r="J47" s="138">
        <v>2</v>
      </c>
      <c r="K47" s="137" t="s">
        <v>229</v>
      </c>
      <c r="L47" s="81" t="s">
        <v>230</v>
      </c>
      <c r="M47" s="103"/>
      <c r="N47" s="101"/>
      <c r="O47" s="102"/>
      <c r="R47" s="30">
        <f>COUNTIF(D47:D50,"1")</f>
        <v>1</v>
      </c>
      <c r="S47" s="30">
        <f>COUNTIF(G47:G50,"1")</f>
        <v>2</v>
      </c>
      <c r="T47" s="30">
        <f>COUNTIF(J47:J50,"1")</f>
        <v>2</v>
      </c>
      <c r="U47" s="30">
        <f>COUNTIF(M47:M50,"1")</f>
        <v>0</v>
      </c>
    </row>
    <row r="48" spans="1:21" ht="39.950000000000003" customHeight="1" thickBot="1" x14ac:dyDescent="0.25">
      <c r="A48" s="204"/>
      <c r="B48" s="225"/>
      <c r="C48" s="41" t="s">
        <v>231</v>
      </c>
      <c r="D48" s="77">
        <v>2</v>
      </c>
      <c r="E48" s="80" t="s">
        <v>232</v>
      </c>
      <c r="F48" s="79" t="s">
        <v>233</v>
      </c>
      <c r="G48" s="78">
        <v>2</v>
      </c>
      <c r="H48" s="82" t="s">
        <v>234</v>
      </c>
      <c r="I48" s="81" t="s">
        <v>235</v>
      </c>
      <c r="J48" s="138">
        <v>3</v>
      </c>
      <c r="K48" s="137" t="s">
        <v>608</v>
      </c>
      <c r="L48" s="81" t="s">
        <v>235</v>
      </c>
      <c r="M48" s="103"/>
      <c r="N48" s="102"/>
      <c r="O48" s="102"/>
      <c r="R48" s="30">
        <f>COUNTIF(D47:D50,"2")</f>
        <v>3</v>
      </c>
      <c r="S48" s="30">
        <f>COUNTIF(G47:G50,"2")</f>
        <v>2</v>
      </c>
      <c r="T48" s="30">
        <f>COUNTIF(J47:J50,"2")</f>
        <v>1</v>
      </c>
      <c r="U48" s="30">
        <f>COUNTIF(M47:M50,"2")</f>
        <v>0</v>
      </c>
    </row>
    <row r="49" spans="1:21" ht="39.950000000000003" customHeight="1" thickBot="1" x14ac:dyDescent="0.25">
      <c r="A49" s="204"/>
      <c r="B49" s="225"/>
      <c r="C49" s="41" t="s">
        <v>236</v>
      </c>
      <c r="D49" s="77">
        <v>2</v>
      </c>
      <c r="E49" s="80" t="s">
        <v>237</v>
      </c>
      <c r="F49" s="79" t="s">
        <v>238</v>
      </c>
      <c r="G49" s="78">
        <v>1</v>
      </c>
      <c r="H49" s="82" t="s">
        <v>239</v>
      </c>
      <c r="I49" s="81" t="s">
        <v>224</v>
      </c>
      <c r="J49" s="138">
        <v>1</v>
      </c>
      <c r="K49" s="137" t="s">
        <v>640</v>
      </c>
      <c r="L49" s="81" t="s">
        <v>224</v>
      </c>
      <c r="M49" s="103"/>
      <c r="N49" s="102"/>
      <c r="O49" s="102"/>
      <c r="R49" s="30">
        <f>COUNTIF(D47:D50,"3")</f>
        <v>0</v>
      </c>
      <c r="S49" s="30">
        <f>COUNTIF(G47:G50,"3")</f>
        <v>0</v>
      </c>
      <c r="T49" s="30">
        <f>COUNTIF(J47:J50,"3")</f>
        <v>1</v>
      </c>
      <c r="U49" s="30">
        <f>COUNTIF(M47:M50,"3")</f>
        <v>0</v>
      </c>
    </row>
    <row r="50" spans="1:21" ht="39.950000000000003" customHeight="1" x14ac:dyDescent="0.2">
      <c r="A50" s="204"/>
      <c r="B50" s="226"/>
      <c r="C50" s="41" t="s">
        <v>240</v>
      </c>
      <c r="D50" s="77">
        <v>1</v>
      </c>
      <c r="E50" s="80" t="s">
        <v>241</v>
      </c>
      <c r="F50" s="79" t="s">
        <v>242</v>
      </c>
      <c r="G50" s="78">
        <v>1</v>
      </c>
      <c r="H50" s="82" t="s">
        <v>243</v>
      </c>
      <c r="I50" s="81" t="s">
        <v>224</v>
      </c>
      <c r="J50" s="138">
        <v>1</v>
      </c>
      <c r="K50" s="137" t="s">
        <v>609</v>
      </c>
      <c r="L50" s="81" t="s">
        <v>641</v>
      </c>
      <c r="M50" s="103"/>
      <c r="N50" s="102"/>
      <c r="O50" s="102"/>
      <c r="R50" s="30">
        <f>COUNTIF(D47:D50,"4")</f>
        <v>0</v>
      </c>
      <c r="S50" s="30">
        <f>COUNTIF(G47:G50,"4")</f>
        <v>0</v>
      </c>
      <c r="T50" s="30">
        <f>COUNTIF(J47:J50,"4")</f>
        <v>0</v>
      </c>
      <c r="U50" s="30">
        <f>COUNTIF(M47:M50,"4")</f>
        <v>0</v>
      </c>
    </row>
    <row r="51" spans="1:21" ht="8.25" customHeight="1" x14ac:dyDescent="0.25">
      <c r="B51" s="221"/>
      <c r="C51" s="222"/>
      <c r="D51" s="222"/>
      <c r="E51" s="222"/>
      <c r="F51" s="222"/>
      <c r="G51" s="222"/>
      <c r="H51" s="222"/>
      <c r="I51" s="222"/>
      <c r="J51" s="222"/>
      <c r="K51" s="223"/>
      <c r="L51" s="133"/>
      <c r="M51" s="126"/>
      <c r="N51" s="133"/>
      <c r="O51" s="133"/>
    </row>
    <row r="52" spans="1:21" ht="24" customHeight="1" x14ac:dyDescent="0.2">
      <c r="B52" s="249" t="s">
        <v>244</v>
      </c>
      <c r="C52" s="250"/>
      <c r="D52" s="236">
        <v>2015</v>
      </c>
      <c r="E52" s="237"/>
      <c r="F52" s="238"/>
      <c r="G52" s="233">
        <v>2016</v>
      </c>
      <c r="H52" s="234"/>
      <c r="I52" s="235"/>
      <c r="J52" s="212">
        <v>2017</v>
      </c>
      <c r="K52" s="213"/>
      <c r="L52" s="214"/>
      <c r="M52" s="267">
        <v>2018</v>
      </c>
      <c r="N52" s="268"/>
      <c r="O52" s="269"/>
    </row>
    <row r="53" spans="1:21" ht="33" customHeight="1" x14ac:dyDescent="0.2">
      <c r="B53" s="251"/>
      <c r="C53" s="252"/>
      <c r="D53" s="51" t="s">
        <v>73</v>
      </c>
      <c r="E53" s="52" t="s">
        <v>74</v>
      </c>
      <c r="F53" s="52" t="s">
        <v>75</v>
      </c>
      <c r="G53" s="51" t="s">
        <v>73</v>
      </c>
      <c r="H53" s="52" t="s">
        <v>74</v>
      </c>
      <c r="I53" s="52" t="s">
        <v>75</v>
      </c>
      <c r="J53" s="51" t="s">
        <v>73</v>
      </c>
      <c r="K53" s="52" t="s">
        <v>74</v>
      </c>
      <c r="L53" s="53" t="s">
        <v>75</v>
      </c>
      <c r="M53" s="51"/>
      <c r="N53" s="52"/>
      <c r="O53" s="53"/>
    </row>
    <row r="54" spans="1:21" ht="19.5" thickBot="1" x14ac:dyDescent="0.25">
      <c r="A54" s="204"/>
      <c r="B54" s="54"/>
      <c r="C54" s="215" t="s">
        <v>245</v>
      </c>
      <c r="D54" s="216"/>
      <c r="E54" s="216"/>
      <c r="F54" s="216"/>
      <c r="G54" s="216"/>
      <c r="H54" s="216"/>
      <c r="I54" s="216"/>
      <c r="J54" s="216"/>
      <c r="K54" s="216"/>
      <c r="L54" s="55"/>
      <c r="M54" s="61"/>
      <c r="N54" s="61"/>
      <c r="O54" s="55"/>
    </row>
    <row r="55" spans="1:21" ht="30" customHeight="1" thickBot="1" x14ac:dyDescent="0.25">
      <c r="A55" s="204"/>
      <c r="B55" s="56"/>
      <c r="C55" s="47" t="s">
        <v>246</v>
      </c>
      <c r="D55" s="77">
        <v>2</v>
      </c>
      <c r="E55" s="120" t="s">
        <v>247</v>
      </c>
      <c r="F55" s="111" t="s">
        <v>248</v>
      </c>
      <c r="G55" s="123">
        <v>1</v>
      </c>
      <c r="H55" s="112" t="s">
        <v>249</v>
      </c>
      <c r="I55" s="112" t="s">
        <v>250</v>
      </c>
      <c r="J55" s="138">
        <v>2</v>
      </c>
      <c r="K55" s="142" t="s">
        <v>642</v>
      </c>
      <c r="L55" s="112" t="s">
        <v>250</v>
      </c>
      <c r="M55" s="127"/>
      <c r="N55" s="120"/>
      <c r="O55" s="121"/>
      <c r="R55" s="30">
        <f>COUNTIF(D55:D59,"1")</f>
        <v>0</v>
      </c>
      <c r="S55" s="30">
        <f>COUNTIF(G55:G59,"1")</f>
        <v>2</v>
      </c>
      <c r="T55" s="30">
        <f>COUNTIF(J55:J59,"1")</f>
        <v>0</v>
      </c>
      <c r="U55" s="30">
        <f>COUNTIF(M55:M59,"1")</f>
        <v>0</v>
      </c>
    </row>
    <row r="56" spans="1:21" ht="30" customHeight="1" x14ac:dyDescent="0.2">
      <c r="A56" s="204"/>
      <c r="B56" s="56"/>
      <c r="C56" s="41" t="s">
        <v>251</v>
      </c>
      <c r="D56" s="77">
        <v>3</v>
      </c>
      <c r="E56" s="119" t="s">
        <v>252</v>
      </c>
      <c r="F56" s="111" t="s">
        <v>253</v>
      </c>
      <c r="G56" s="123">
        <v>3</v>
      </c>
      <c r="H56" s="115" t="s">
        <v>254</v>
      </c>
      <c r="I56" s="112" t="s">
        <v>253</v>
      </c>
      <c r="J56" s="136">
        <v>2</v>
      </c>
      <c r="K56" s="143" t="s">
        <v>643</v>
      </c>
      <c r="L56" s="112" t="s">
        <v>253</v>
      </c>
      <c r="M56" s="127"/>
      <c r="N56" s="121"/>
      <c r="O56" s="121"/>
      <c r="R56" s="30">
        <f>COUNTIF(D55:D59,"2")</f>
        <v>4</v>
      </c>
      <c r="S56" s="30">
        <f>COUNTIF(G55:G59,"2")</f>
        <v>1</v>
      </c>
      <c r="T56" s="30">
        <f>COUNTIF(J55:J59,"2")</f>
        <v>4</v>
      </c>
      <c r="U56" s="30">
        <f>COUNTIF(M55:M59,"2")</f>
        <v>0</v>
      </c>
    </row>
    <row r="57" spans="1:21" ht="30" customHeight="1" x14ac:dyDescent="0.2">
      <c r="A57" s="204"/>
      <c r="B57" s="56"/>
      <c r="C57" s="41" t="s">
        <v>255</v>
      </c>
      <c r="D57" s="77">
        <v>2</v>
      </c>
      <c r="E57" s="119" t="s">
        <v>256</v>
      </c>
      <c r="F57" s="111" t="s">
        <v>257</v>
      </c>
      <c r="G57" s="123">
        <v>1</v>
      </c>
      <c r="H57" s="115" t="s">
        <v>258</v>
      </c>
      <c r="I57" s="112" t="s">
        <v>259</v>
      </c>
      <c r="J57" s="136">
        <v>2</v>
      </c>
      <c r="K57" s="139" t="s">
        <v>258</v>
      </c>
      <c r="L57" s="112" t="s">
        <v>259</v>
      </c>
      <c r="M57" s="127"/>
      <c r="N57" s="121"/>
      <c r="O57" s="121"/>
      <c r="R57" s="30">
        <f>COUNTIF(D55:D59,"3")</f>
        <v>1</v>
      </c>
      <c r="S57" s="30">
        <f>COUNTIF(G55:G59,"3")</f>
        <v>2</v>
      </c>
      <c r="T57" s="30">
        <f>COUNTIF(J55:J59,"3")</f>
        <v>1</v>
      </c>
      <c r="U57" s="30">
        <f>COUNTIF(M55:M59,"3")</f>
        <v>0</v>
      </c>
    </row>
    <row r="58" spans="1:21" ht="30" customHeight="1" x14ac:dyDescent="0.2">
      <c r="A58" s="204"/>
      <c r="B58" s="56"/>
      <c r="C58" s="41" t="s">
        <v>260</v>
      </c>
      <c r="D58" s="77">
        <v>2</v>
      </c>
      <c r="E58" s="119" t="s">
        <v>261</v>
      </c>
      <c r="F58" s="111" t="s">
        <v>262</v>
      </c>
      <c r="G58" s="123">
        <v>3</v>
      </c>
      <c r="H58" s="115" t="s">
        <v>263</v>
      </c>
      <c r="I58" s="112" t="s">
        <v>264</v>
      </c>
      <c r="J58" s="136">
        <v>3</v>
      </c>
      <c r="K58" s="142" t="s">
        <v>263</v>
      </c>
      <c r="L58" s="112" t="s">
        <v>264</v>
      </c>
      <c r="M58" s="127"/>
      <c r="N58" s="121"/>
      <c r="O58" s="121"/>
      <c r="R58" s="30">
        <f>COUNTIF(D55:D59,"4")</f>
        <v>0</v>
      </c>
      <c r="S58" s="30">
        <f>COUNTIF(G55:G59,"4")</f>
        <v>0</v>
      </c>
      <c r="T58" s="30">
        <f>COUNTIF(J55:J59,"4")</f>
        <v>0</v>
      </c>
      <c r="U58" s="30">
        <f>COUNTIF(M55:M59,"4")</f>
        <v>0</v>
      </c>
    </row>
    <row r="59" spans="1:21" ht="30" customHeight="1" x14ac:dyDescent="0.2">
      <c r="A59" s="204"/>
      <c r="B59" s="57"/>
      <c r="C59" s="41" t="s">
        <v>265</v>
      </c>
      <c r="D59" s="77">
        <v>2</v>
      </c>
      <c r="E59" s="119" t="s">
        <v>266</v>
      </c>
      <c r="F59" s="111" t="s">
        <v>267</v>
      </c>
      <c r="G59" s="123">
        <v>2</v>
      </c>
      <c r="H59" s="115" t="s">
        <v>268</v>
      </c>
      <c r="I59" s="112" t="s">
        <v>269</v>
      </c>
      <c r="J59" s="136">
        <v>2</v>
      </c>
      <c r="K59" s="142" t="s">
        <v>644</v>
      </c>
      <c r="L59" s="112" t="s">
        <v>269</v>
      </c>
      <c r="M59" s="127"/>
      <c r="N59" s="121"/>
      <c r="O59" s="121"/>
    </row>
    <row r="60" spans="1:21" ht="6.75" customHeight="1" x14ac:dyDescent="0.25">
      <c r="B60" s="239"/>
      <c r="C60" s="240"/>
      <c r="D60" s="58"/>
      <c r="E60" s="59"/>
      <c r="F60" s="59"/>
      <c r="G60" s="58"/>
      <c r="H60" s="59"/>
      <c r="I60" s="59"/>
      <c r="J60" s="58"/>
      <c r="K60" s="59"/>
      <c r="M60" s="58"/>
      <c r="N60" s="59"/>
    </row>
    <row r="61" spans="1:21" ht="18.75" x14ac:dyDescent="0.2">
      <c r="A61" s="204"/>
      <c r="B61" s="54"/>
      <c r="C61" s="215" t="s">
        <v>270</v>
      </c>
      <c r="D61" s="216"/>
      <c r="E61" s="216"/>
      <c r="F61" s="216"/>
      <c r="G61" s="216"/>
      <c r="H61" s="216"/>
      <c r="I61" s="216"/>
      <c r="J61" s="216"/>
      <c r="K61" s="217"/>
      <c r="L61" s="61"/>
      <c r="M61" s="61"/>
      <c r="N61" s="61"/>
      <c r="O61" s="61"/>
    </row>
    <row r="62" spans="1:21" ht="30" customHeight="1" x14ac:dyDescent="0.2">
      <c r="A62" s="204"/>
      <c r="B62" s="62"/>
      <c r="C62" s="39" t="s">
        <v>271</v>
      </c>
      <c r="D62" s="77">
        <v>2</v>
      </c>
      <c r="E62" s="111" t="s">
        <v>272</v>
      </c>
      <c r="F62" s="111" t="s">
        <v>273</v>
      </c>
      <c r="G62" s="123">
        <v>2</v>
      </c>
      <c r="H62" s="112" t="s">
        <v>274</v>
      </c>
      <c r="I62" s="112" t="s">
        <v>275</v>
      </c>
      <c r="J62" s="136">
        <v>2</v>
      </c>
      <c r="K62" s="142" t="s">
        <v>583</v>
      </c>
      <c r="L62" s="112" t="s">
        <v>275</v>
      </c>
      <c r="M62" s="127"/>
      <c r="N62" s="121"/>
      <c r="O62" s="121"/>
      <c r="R62" s="30">
        <f>COUNTIF(D62:D65,"1")</f>
        <v>0</v>
      </c>
      <c r="S62" s="30">
        <f>COUNTIF(G62:G65,"1")</f>
        <v>0</v>
      </c>
      <c r="T62" s="30">
        <f>COUNTIF(J62:J65,"1")</f>
        <v>0</v>
      </c>
      <c r="U62" s="30">
        <f>COUNTIF(M62:M65,"1")</f>
        <v>0</v>
      </c>
    </row>
    <row r="63" spans="1:21" ht="30" customHeight="1" x14ac:dyDescent="0.2">
      <c r="A63" s="204"/>
      <c r="B63" s="56"/>
      <c r="C63" s="41" t="s">
        <v>276</v>
      </c>
      <c r="D63" s="77">
        <v>2</v>
      </c>
      <c r="E63" s="119" t="s">
        <v>277</v>
      </c>
      <c r="F63" s="111" t="s">
        <v>278</v>
      </c>
      <c r="G63" s="123">
        <v>2</v>
      </c>
      <c r="H63" s="115" t="s">
        <v>279</v>
      </c>
      <c r="I63" s="112" t="s">
        <v>280</v>
      </c>
      <c r="J63" s="136">
        <v>2</v>
      </c>
      <c r="K63" s="142" t="s">
        <v>279</v>
      </c>
      <c r="L63" s="112" t="s">
        <v>280</v>
      </c>
      <c r="M63" s="127"/>
      <c r="N63" s="121"/>
      <c r="O63" s="121"/>
      <c r="R63" s="30">
        <f>COUNTIF(D62:D65,"2")</f>
        <v>2</v>
      </c>
      <c r="S63" s="30">
        <f>COUNTIF(G62:G65,"2")</f>
        <v>4</v>
      </c>
      <c r="T63" s="30">
        <f>COUNTIF(J62:J65,"2")</f>
        <v>4</v>
      </c>
      <c r="U63" s="30">
        <f>COUNTIF(M62:M65,"2")</f>
        <v>0</v>
      </c>
    </row>
    <row r="64" spans="1:21" ht="30" customHeight="1" x14ac:dyDescent="0.2">
      <c r="A64" s="204"/>
      <c r="B64" s="56"/>
      <c r="C64" s="41" t="s">
        <v>281</v>
      </c>
      <c r="D64" s="77">
        <v>3</v>
      </c>
      <c r="E64" s="119" t="s">
        <v>282</v>
      </c>
      <c r="F64" s="111" t="s">
        <v>283</v>
      </c>
      <c r="G64" s="123">
        <v>2</v>
      </c>
      <c r="H64" s="115" t="s">
        <v>284</v>
      </c>
      <c r="I64" s="112" t="s">
        <v>285</v>
      </c>
      <c r="J64" s="136">
        <v>2</v>
      </c>
      <c r="K64" s="142" t="s">
        <v>284</v>
      </c>
      <c r="L64" s="112" t="s">
        <v>285</v>
      </c>
      <c r="M64" s="127"/>
      <c r="N64" s="121"/>
      <c r="O64" s="121"/>
      <c r="R64" s="30">
        <f>COUNTIF(D62:D65,"3")</f>
        <v>2</v>
      </c>
      <c r="S64" s="30">
        <f>COUNTIF(G62:G65,"3")</f>
        <v>0</v>
      </c>
      <c r="T64" s="30">
        <f>COUNTIF(J62:J65,"3")</f>
        <v>0</v>
      </c>
      <c r="U64" s="30">
        <f>COUNTIF(M62:M65,"3")</f>
        <v>0</v>
      </c>
    </row>
    <row r="65" spans="1:21" ht="30" customHeight="1" x14ac:dyDescent="0.2">
      <c r="A65" s="204"/>
      <c r="B65" s="57"/>
      <c r="C65" s="41" t="s">
        <v>286</v>
      </c>
      <c r="D65" s="77">
        <v>3</v>
      </c>
      <c r="E65" s="119" t="s">
        <v>287</v>
      </c>
      <c r="F65" s="111" t="s">
        <v>288</v>
      </c>
      <c r="G65" s="123">
        <v>2</v>
      </c>
      <c r="H65" s="115" t="s">
        <v>289</v>
      </c>
      <c r="I65" s="112" t="s">
        <v>288</v>
      </c>
      <c r="J65" s="136">
        <v>2</v>
      </c>
      <c r="K65" s="142" t="s">
        <v>289</v>
      </c>
      <c r="L65" s="112" t="s">
        <v>645</v>
      </c>
      <c r="M65" s="127"/>
      <c r="N65" s="121"/>
      <c r="O65" s="121"/>
      <c r="R65" s="30">
        <f>COUNTIF(D62:D65,"4")</f>
        <v>0</v>
      </c>
      <c r="S65" s="30">
        <f>COUNTIF(G62:G65,"4")</f>
        <v>0</v>
      </c>
      <c r="T65" s="30">
        <f>COUNTIF(J62:J65,"4")</f>
        <v>0</v>
      </c>
      <c r="U65" s="30">
        <f>COUNTIF(M62:M65,"4")</f>
        <v>0</v>
      </c>
    </row>
    <row r="66" spans="1:21" ht="9" customHeight="1" x14ac:dyDescent="0.25">
      <c r="B66" s="229"/>
      <c r="C66" s="230"/>
      <c r="D66" s="230"/>
      <c r="E66" s="230"/>
      <c r="F66" s="230"/>
      <c r="G66" s="230"/>
      <c r="H66" s="230"/>
      <c r="I66" s="230"/>
      <c r="J66" s="230"/>
      <c r="K66" s="243"/>
      <c r="L66" s="133"/>
      <c r="M66" s="126"/>
      <c r="N66" s="133"/>
      <c r="O66" s="133"/>
    </row>
    <row r="67" spans="1:21" ht="18.75" x14ac:dyDescent="0.2">
      <c r="A67" s="204"/>
      <c r="B67" s="54"/>
      <c r="C67" s="215" t="s">
        <v>290</v>
      </c>
      <c r="D67" s="216"/>
      <c r="E67" s="216"/>
      <c r="F67" s="216"/>
      <c r="G67" s="216"/>
      <c r="H67" s="216"/>
      <c r="I67" s="216"/>
      <c r="J67" s="216"/>
      <c r="K67" s="217"/>
      <c r="L67" s="63"/>
      <c r="M67" s="63"/>
      <c r="N67" s="63"/>
      <c r="O67" s="63"/>
    </row>
    <row r="68" spans="1:21" ht="30" customHeight="1" x14ac:dyDescent="0.2">
      <c r="A68" s="204"/>
      <c r="B68" s="56"/>
      <c r="C68" s="47" t="s">
        <v>291</v>
      </c>
      <c r="D68" s="77">
        <v>2</v>
      </c>
      <c r="E68" s="111" t="s">
        <v>292</v>
      </c>
      <c r="F68" s="111" t="s">
        <v>293</v>
      </c>
      <c r="G68" s="123">
        <v>2</v>
      </c>
      <c r="H68" s="112" t="s">
        <v>294</v>
      </c>
      <c r="I68" s="112" t="s">
        <v>295</v>
      </c>
      <c r="J68" s="136">
        <v>3</v>
      </c>
      <c r="K68" s="142" t="s">
        <v>646</v>
      </c>
      <c r="L68" s="112" t="s">
        <v>295</v>
      </c>
      <c r="M68" s="127"/>
      <c r="N68" s="121"/>
      <c r="O68" s="121"/>
      <c r="R68" s="30">
        <f>COUNTIF(D68:D71,"1")</f>
        <v>0</v>
      </c>
      <c r="S68" s="30">
        <f>COUNTIF(G68:G71,"1")</f>
        <v>1</v>
      </c>
      <c r="T68" s="30">
        <f>COUNTIF(J68:J71,"1")</f>
        <v>0</v>
      </c>
      <c r="U68" s="30">
        <f>COUNTIF(M68:M71,"1")</f>
        <v>0</v>
      </c>
    </row>
    <row r="69" spans="1:21" ht="30" customHeight="1" x14ac:dyDescent="0.2">
      <c r="A69" s="204"/>
      <c r="B69" s="56"/>
      <c r="C69" s="41" t="s">
        <v>296</v>
      </c>
      <c r="D69" s="77">
        <v>2</v>
      </c>
      <c r="E69" s="119" t="s">
        <v>297</v>
      </c>
      <c r="F69" s="111" t="s">
        <v>298</v>
      </c>
      <c r="G69" s="123">
        <v>1</v>
      </c>
      <c r="H69" s="115" t="s">
        <v>299</v>
      </c>
      <c r="I69" s="112" t="s">
        <v>298</v>
      </c>
      <c r="J69" s="136">
        <v>2</v>
      </c>
      <c r="K69" s="142" t="s">
        <v>647</v>
      </c>
      <c r="L69" s="112" t="s">
        <v>298</v>
      </c>
      <c r="M69" s="127"/>
      <c r="N69" s="121"/>
      <c r="O69" s="121"/>
      <c r="R69" s="30">
        <f>COUNTIF(D68:D71,"2")</f>
        <v>3</v>
      </c>
      <c r="S69" s="30">
        <f>COUNTIF(G68:G71,"2")</f>
        <v>3</v>
      </c>
      <c r="T69" s="30">
        <f>COUNTIF(J68:J71,"2")</f>
        <v>3</v>
      </c>
      <c r="U69" s="30">
        <f>COUNTIF(M68:M71,"2")</f>
        <v>0</v>
      </c>
    </row>
    <row r="70" spans="1:21" ht="30" customHeight="1" x14ac:dyDescent="0.2">
      <c r="A70" s="204"/>
      <c r="B70" s="56"/>
      <c r="C70" s="41" t="s">
        <v>300</v>
      </c>
      <c r="D70" s="77">
        <v>2</v>
      </c>
      <c r="E70" s="119" t="s">
        <v>301</v>
      </c>
      <c r="F70" s="111" t="s">
        <v>302</v>
      </c>
      <c r="G70" s="123">
        <v>2</v>
      </c>
      <c r="H70" s="115" t="s">
        <v>303</v>
      </c>
      <c r="I70" s="112" t="s">
        <v>304</v>
      </c>
      <c r="J70" s="136">
        <v>2</v>
      </c>
      <c r="K70" s="142" t="s">
        <v>303</v>
      </c>
      <c r="L70" s="112" t="s">
        <v>304</v>
      </c>
      <c r="M70" s="127"/>
      <c r="N70" s="121"/>
      <c r="O70" s="121"/>
      <c r="R70" s="30">
        <f>COUNTIF(D68:D71,"3")</f>
        <v>1</v>
      </c>
      <c r="S70" s="30">
        <f>COUNTIF(G68:G71,"3")</f>
        <v>0</v>
      </c>
      <c r="T70" s="30">
        <f>COUNTIF(J68:J71,"3")</f>
        <v>1</v>
      </c>
      <c r="U70" s="30">
        <f>COUNTIF(M68:M71,"3")</f>
        <v>0</v>
      </c>
    </row>
    <row r="71" spans="1:21" ht="30" customHeight="1" x14ac:dyDescent="0.2">
      <c r="A71" s="204"/>
      <c r="B71" s="57"/>
      <c r="C71" s="41" t="s">
        <v>305</v>
      </c>
      <c r="D71" s="77">
        <v>3</v>
      </c>
      <c r="E71" s="119" t="s">
        <v>306</v>
      </c>
      <c r="F71" s="111" t="s">
        <v>307</v>
      </c>
      <c r="G71" s="123">
        <v>2</v>
      </c>
      <c r="H71" s="115" t="s">
        <v>308</v>
      </c>
      <c r="I71" s="112" t="s">
        <v>309</v>
      </c>
      <c r="J71" s="136">
        <v>2</v>
      </c>
      <c r="K71" s="142" t="s">
        <v>648</v>
      </c>
      <c r="L71" s="112" t="s">
        <v>610</v>
      </c>
      <c r="M71" s="127"/>
      <c r="N71" s="121"/>
      <c r="O71" s="121"/>
      <c r="R71" s="30">
        <f>COUNTIF(D68:D71,"4")</f>
        <v>0</v>
      </c>
      <c r="S71" s="30">
        <f>COUNTIF(G68:G71,"4")</f>
        <v>0</v>
      </c>
      <c r="T71" s="30">
        <f>COUNTIF(J68:J71,"4")</f>
        <v>0</v>
      </c>
      <c r="U71" s="30">
        <f>COUNTIF(M68:M71,"4")</f>
        <v>0</v>
      </c>
    </row>
    <row r="72" spans="1:21" ht="8.25" customHeight="1" x14ac:dyDescent="0.25">
      <c r="B72" s="229"/>
      <c r="C72" s="230"/>
      <c r="D72" s="230"/>
      <c r="E72" s="230"/>
      <c r="F72" s="230"/>
      <c r="G72" s="230"/>
      <c r="H72" s="230"/>
      <c r="I72" s="230"/>
      <c r="J72" s="230"/>
      <c r="K72" s="243"/>
      <c r="L72" s="133"/>
      <c r="M72" s="126"/>
      <c r="N72" s="133"/>
      <c r="O72" s="133"/>
    </row>
    <row r="73" spans="1:21" ht="18.75" x14ac:dyDescent="0.2">
      <c r="A73" s="204"/>
      <c r="B73" s="54"/>
      <c r="C73" s="215" t="s">
        <v>310</v>
      </c>
      <c r="D73" s="216"/>
      <c r="E73" s="216"/>
      <c r="F73" s="216"/>
      <c r="G73" s="216"/>
      <c r="H73" s="216"/>
      <c r="I73" s="216"/>
      <c r="J73" s="216"/>
      <c r="K73" s="217"/>
      <c r="L73" s="61"/>
      <c r="M73" s="61"/>
      <c r="N73" s="61"/>
      <c r="O73" s="61"/>
    </row>
    <row r="74" spans="1:21" ht="30" customHeight="1" x14ac:dyDescent="0.2">
      <c r="A74" s="204"/>
      <c r="B74" s="56"/>
      <c r="C74" s="47" t="s">
        <v>311</v>
      </c>
      <c r="D74" s="77">
        <v>2</v>
      </c>
      <c r="E74" s="111" t="s">
        <v>312</v>
      </c>
      <c r="F74" s="111" t="s">
        <v>313</v>
      </c>
      <c r="G74" s="123">
        <v>2</v>
      </c>
      <c r="H74" s="112" t="s">
        <v>314</v>
      </c>
      <c r="I74" s="112" t="s">
        <v>315</v>
      </c>
      <c r="J74" s="136">
        <v>2</v>
      </c>
      <c r="K74" s="142" t="s">
        <v>314</v>
      </c>
      <c r="L74" s="112" t="s">
        <v>649</v>
      </c>
      <c r="M74" s="127"/>
      <c r="N74" s="121"/>
      <c r="O74" s="121"/>
      <c r="R74" s="30">
        <f>COUNTIF(D74:D79,"1")</f>
        <v>2</v>
      </c>
      <c r="S74" s="30">
        <f>COUNTIF(G74:G79,"1")</f>
        <v>1</v>
      </c>
      <c r="T74" s="30">
        <f>COUNTIF(J74:J79,"1")</f>
        <v>1</v>
      </c>
      <c r="U74" s="30">
        <f>COUNTIF(M74:M79,"1")</f>
        <v>0</v>
      </c>
    </row>
    <row r="75" spans="1:21" ht="30" customHeight="1" thickBot="1" x14ac:dyDescent="0.25">
      <c r="A75" s="204"/>
      <c r="B75" s="56"/>
      <c r="C75" s="41" t="s">
        <v>316</v>
      </c>
      <c r="D75" s="77">
        <v>2</v>
      </c>
      <c r="E75" s="119" t="s">
        <v>317</v>
      </c>
      <c r="F75" s="111" t="s">
        <v>318</v>
      </c>
      <c r="G75" s="123">
        <v>2</v>
      </c>
      <c r="H75" s="115" t="s">
        <v>319</v>
      </c>
      <c r="I75" s="112" t="s">
        <v>320</v>
      </c>
      <c r="J75" s="140">
        <v>2</v>
      </c>
      <c r="K75" s="144" t="s">
        <v>584</v>
      </c>
      <c r="L75" s="112" t="s">
        <v>650</v>
      </c>
      <c r="M75" s="127"/>
      <c r="N75" s="121"/>
      <c r="O75" s="121"/>
      <c r="R75" s="30">
        <f>COUNTIF(D74:D79,"2")</f>
        <v>4</v>
      </c>
      <c r="S75" s="30">
        <f>COUNTIF(G74:G79,"2")</f>
        <v>5</v>
      </c>
      <c r="T75" s="30">
        <f>COUNTIF(J74:J79,"2")</f>
        <v>5</v>
      </c>
      <c r="U75" s="30">
        <f>COUNTIF(M74:M79,"2")</f>
        <v>0</v>
      </c>
    </row>
    <row r="76" spans="1:21" ht="30" customHeight="1" x14ac:dyDescent="0.2">
      <c r="A76" s="204"/>
      <c r="B76" s="56"/>
      <c r="C76" s="41" t="s">
        <v>321</v>
      </c>
      <c r="D76" s="77">
        <v>2</v>
      </c>
      <c r="E76" s="119" t="s">
        <v>322</v>
      </c>
      <c r="F76" s="111" t="s">
        <v>323</v>
      </c>
      <c r="G76" s="123">
        <v>2</v>
      </c>
      <c r="H76" s="115" t="s">
        <v>324</v>
      </c>
      <c r="I76" s="112" t="s">
        <v>325</v>
      </c>
      <c r="J76" s="136">
        <v>2</v>
      </c>
      <c r="K76" s="142" t="s">
        <v>585</v>
      </c>
      <c r="L76" s="112" t="s">
        <v>325</v>
      </c>
      <c r="M76" s="127"/>
      <c r="N76" s="121"/>
      <c r="O76" s="121"/>
      <c r="R76" s="30">
        <f>COUNTIF(D74:D79,"2")</f>
        <v>4</v>
      </c>
      <c r="S76" s="30">
        <f>COUNTIF(G74:G79,"3")</f>
        <v>0</v>
      </c>
      <c r="T76" s="30">
        <f>COUNTIF(J74:J79,"3")</f>
        <v>0</v>
      </c>
      <c r="U76" s="30">
        <f>COUNTIF(M74:M79,"3")</f>
        <v>0</v>
      </c>
    </row>
    <row r="77" spans="1:21" ht="30" customHeight="1" x14ac:dyDescent="0.2">
      <c r="A77" s="204"/>
      <c r="B77" s="56"/>
      <c r="C77" s="41" t="s">
        <v>326</v>
      </c>
      <c r="D77" s="77">
        <v>1</v>
      </c>
      <c r="E77" s="119" t="s">
        <v>327</v>
      </c>
      <c r="F77" s="111" t="s">
        <v>328</v>
      </c>
      <c r="G77" s="123">
        <v>2</v>
      </c>
      <c r="H77" s="115" t="s">
        <v>329</v>
      </c>
      <c r="I77" s="112" t="s">
        <v>330</v>
      </c>
      <c r="J77" s="136">
        <v>2</v>
      </c>
      <c r="K77" s="142" t="s">
        <v>329</v>
      </c>
      <c r="L77" s="112" t="s">
        <v>330</v>
      </c>
      <c r="M77" s="127"/>
      <c r="N77" s="121"/>
      <c r="O77" s="121"/>
      <c r="R77" s="30">
        <f>COUNTIF(D74:D79,"4")</f>
        <v>0</v>
      </c>
      <c r="S77" s="30">
        <f>COUNTIF(G74:G79,"4")</f>
        <v>0</v>
      </c>
      <c r="T77" s="30">
        <f>COUNTIF(J74:J79,"4")</f>
        <v>0</v>
      </c>
      <c r="U77" s="30">
        <f>COUNTIF(M74:M79,"4")</f>
        <v>0</v>
      </c>
    </row>
    <row r="78" spans="1:21" ht="30" customHeight="1" x14ac:dyDescent="0.2">
      <c r="A78" s="204"/>
      <c r="B78" s="62"/>
      <c r="C78" s="42" t="s">
        <v>331</v>
      </c>
      <c r="D78" s="77">
        <v>2</v>
      </c>
      <c r="E78" s="119" t="s">
        <v>332</v>
      </c>
      <c r="F78" s="111" t="s">
        <v>333</v>
      </c>
      <c r="G78" s="123">
        <v>2</v>
      </c>
      <c r="H78" s="115" t="s">
        <v>334</v>
      </c>
      <c r="I78" s="112" t="s">
        <v>335</v>
      </c>
      <c r="J78" s="136">
        <v>2</v>
      </c>
      <c r="K78" s="142" t="s">
        <v>651</v>
      </c>
      <c r="L78" s="112" t="s">
        <v>335</v>
      </c>
      <c r="M78" s="127"/>
      <c r="N78" s="121"/>
      <c r="O78" s="121"/>
    </row>
    <row r="79" spans="1:21" ht="30" customHeight="1" x14ac:dyDescent="0.2">
      <c r="A79" s="204"/>
      <c r="B79" s="57"/>
      <c r="C79" s="41" t="s">
        <v>336</v>
      </c>
      <c r="D79" s="77">
        <v>1</v>
      </c>
      <c r="E79" s="119" t="s">
        <v>337</v>
      </c>
      <c r="F79" s="111" t="s">
        <v>222</v>
      </c>
      <c r="G79" s="123">
        <v>1</v>
      </c>
      <c r="H79" s="115" t="s">
        <v>338</v>
      </c>
      <c r="I79" s="112" t="s">
        <v>224</v>
      </c>
      <c r="J79" s="136">
        <v>1</v>
      </c>
      <c r="K79" s="142" t="s">
        <v>652</v>
      </c>
      <c r="L79" s="112" t="s">
        <v>224</v>
      </c>
      <c r="M79" s="127"/>
      <c r="N79" s="121"/>
      <c r="O79" s="121"/>
    </row>
    <row r="80" spans="1:21" ht="9" customHeight="1" x14ac:dyDescent="0.25">
      <c r="B80" s="239"/>
      <c r="C80" s="240"/>
      <c r="D80" s="58"/>
      <c r="E80" s="59"/>
      <c r="F80" s="59"/>
      <c r="G80" s="58"/>
      <c r="H80" s="59"/>
      <c r="I80" s="59"/>
      <c r="J80" s="58"/>
      <c r="K80" s="64"/>
      <c r="M80" s="58"/>
      <c r="N80" s="64"/>
    </row>
    <row r="81" spans="1:21" ht="18.75" customHeight="1" x14ac:dyDescent="0.2">
      <c r="B81" s="257" t="s">
        <v>339</v>
      </c>
      <c r="C81" s="258"/>
      <c r="D81" s="236" t="s">
        <v>340</v>
      </c>
      <c r="E81" s="237"/>
      <c r="F81" s="238"/>
      <c r="G81" s="233">
        <v>2016</v>
      </c>
      <c r="H81" s="234"/>
      <c r="I81" s="235"/>
      <c r="J81" s="212">
        <v>2017</v>
      </c>
      <c r="K81" s="213"/>
      <c r="L81" s="214"/>
      <c r="M81" s="267">
        <v>2018</v>
      </c>
      <c r="N81" s="268"/>
      <c r="O81" s="269"/>
    </row>
    <row r="82" spans="1:21" ht="34.5" customHeight="1" x14ac:dyDescent="0.2">
      <c r="B82" s="259"/>
      <c r="C82" s="260"/>
      <c r="D82" s="51" t="s">
        <v>73</v>
      </c>
      <c r="E82" s="52" t="s">
        <v>74</v>
      </c>
      <c r="F82" s="52"/>
      <c r="G82" s="51" t="s">
        <v>73</v>
      </c>
      <c r="H82" s="52" t="s">
        <v>74</v>
      </c>
      <c r="I82" s="52" t="s">
        <v>75</v>
      </c>
      <c r="J82" s="51" t="s">
        <v>73</v>
      </c>
      <c r="K82" s="52" t="s">
        <v>74</v>
      </c>
      <c r="L82" s="53" t="s">
        <v>75</v>
      </c>
      <c r="M82" s="51" t="s">
        <v>73</v>
      </c>
      <c r="N82" s="52" t="s">
        <v>74</v>
      </c>
      <c r="O82" s="53" t="s">
        <v>75</v>
      </c>
    </row>
    <row r="83" spans="1:21" ht="18.75" x14ac:dyDescent="0.2">
      <c r="A83" s="204"/>
      <c r="B83" s="65"/>
      <c r="C83" s="216" t="s">
        <v>341</v>
      </c>
      <c r="D83" s="216"/>
      <c r="E83" s="216"/>
      <c r="F83" s="216"/>
      <c r="G83" s="216"/>
      <c r="H83" s="216"/>
      <c r="I83" s="216"/>
      <c r="J83" s="216"/>
      <c r="K83" s="216"/>
      <c r="L83" s="66"/>
      <c r="M83" s="99"/>
      <c r="N83" s="99"/>
      <c r="O83" s="66"/>
    </row>
    <row r="84" spans="1:21" ht="30" customHeight="1" x14ac:dyDescent="0.2">
      <c r="A84" s="204"/>
      <c r="B84" s="57"/>
      <c r="C84" s="47" t="s">
        <v>342</v>
      </c>
      <c r="D84" s="77">
        <v>3</v>
      </c>
      <c r="E84" s="119" t="s">
        <v>343</v>
      </c>
      <c r="F84" s="111" t="s">
        <v>344</v>
      </c>
      <c r="G84" s="123">
        <v>3</v>
      </c>
      <c r="H84" s="115" t="s">
        <v>345</v>
      </c>
      <c r="I84" s="112" t="s">
        <v>346</v>
      </c>
      <c r="J84" s="136">
        <v>3</v>
      </c>
      <c r="K84" s="137" t="s">
        <v>345</v>
      </c>
      <c r="L84" s="112" t="s">
        <v>660</v>
      </c>
      <c r="M84" s="127"/>
      <c r="N84" s="121"/>
      <c r="O84" s="121"/>
      <c r="R84" s="30">
        <f>COUNTIF(D84:D86,"1")</f>
        <v>0</v>
      </c>
      <c r="S84" s="30">
        <f>COUNTIF(G84:G86,"1")</f>
        <v>1</v>
      </c>
      <c r="T84" s="30">
        <f>COUNTIF(J84:J86,"1")</f>
        <v>0</v>
      </c>
      <c r="U84" s="30">
        <f>COUNTIF(M84:M86,"1")</f>
        <v>0</v>
      </c>
    </row>
    <row r="85" spans="1:21" ht="30" customHeight="1" x14ac:dyDescent="0.2">
      <c r="A85" s="204"/>
      <c r="B85" s="65"/>
      <c r="C85" s="41" t="s">
        <v>347</v>
      </c>
      <c r="D85" s="77">
        <v>2</v>
      </c>
      <c r="E85" s="119" t="s">
        <v>348</v>
      </c>
      <c r="F85" s="111" t="s">
        <v>349</v>
      </c>
      <c r="G85" s="123">
        <v>2</v>
      </c>
      <c r="H85" s="115" t="s">
        <v>350</v>
      </c>
      <c r="I85" s="112" t="s">
        <v>351</v>
      </c>
      <c r="J85" s="136">
        <v>2</v>
      </c>
      <c r="K85" s="137" t="s">
        <v>350</v>
      </c>
      <c r="L85" s="112" t="s">
        <v>351</v>
      </c>
      <c r="M85" s="127"/>
      <c r="N85" s="121"/>
      <c r="O85" s="121"/>
      <c r="R85" s="30">
        <f>COUNTIF(D84:D86,"2")</f>
        <v>2</v>
      </c>
      <c r="S85" s="30">
        <f>COUNTIF(G84:G86,"2")</f>
        <v>1</v>
      </c>
      <c r="T85" s="30">
        <f>COUNTIF(J84:J86,"2")</f>
        <v>2</v>
      </c>
      <c r="U85" s="30">
        <f>COUNTIF(M84:M86,"2")</f>
        <v>0</v>
      </c>
    </row>
    <row r="86" spans="1:21" ht="30" customHeight="1" x14ac:dyDescent="0.2">
      <c r="A86" s="204"/>
      <c r="B86" s="65"/>
      <c r="C86" s="41" t="s">
        <v>352</v>
      </c>
      <c r="D86" s="77">
        <v>2</v>
      </c>
      <c r="E86" s="119" t="s">
        <v>353</v>
      </c>
      <c r="F86" s="111" t="s">
        <v>354</v>
      </c>
      <c r="G86" s="123">
        <v>1</v>
      </c>
      <c r="H86" s="115" t="s">
        <v>355</v>
      </c>
      <c r="I86" s="112" t="s">
        <v>356</v>
      </c>
      <c r="J86" s="136">
        <v>2</v>
      </c>
      <c r="K86" s="137" t="s">
        <v>653</v>
      </c>
      <c r="L86" s="112" t="s">
        <v>356</v>
      </c>
      <c r="M86" s="127"/>
      <c r="N86" s="121"/>
      <c r="O86" s="121"/>
      <c r="R86" s="30">
        <f>COUNTIF(D84:D86,"3")</f>
        <v>1</v>
      </c>
      <c r="S86" s="30">
        <f>COUNTIF(G84:G86,"3")</f>
        <v>1</v>
      </c>
      <c r="T86" s="30">
        <f>COUNTIF(J84:J86,"3")</f>
        <v>1</v>
      </c>
      <c r="U86" s="30">
        <f>COUNTIF(M84:M86,"3")</f>
        <v>0</v>
      </c>
    </row>
    <row r="87" spans="1:21" ht="21" customHeight="1" x14ac:dyDescent="0.25">
      <c r="B87" s="239"/>
      <c r="C87" s="240"/>
      <c r="D87" s="58"/>
      <c r="E87" s="59"/>
      <c r="F87" s="59"/>
      <c r="G87" s="58"/>
      <c r="H87" s="59"/>
      <c r="I87" s="59"/>
      <c r="J87" s="58"/>
      <c r="K87" s="59"/>
      <c r="M87" s="58"/>
      <c r="N87" s="59"/>
      <c r="R87" s="30">
        <f>COUNTIF(D84:D86,"4")</f>
        <v>0</v>
      </c>
      <c r="S87" s="30">
        <f>COUNTIF(G84:G86,"4")</f>
        <v>0</v>
      </c>
      <c r="T87" s="30">
        <f>COUNTIF(J84:J86,"4")</f>
        <v>0</v>
      </c>
      <c r="U87" s="30">
        <f>COUNTIF(M84:M86,"4")</f>
        <v>0</v>
      </c>
    </row>
    <row r="88" spans="1:21" ht="18.75" x14ac:dyDescent="0.2">
      <c r="A88" s="204"/>
      <c r="B88" s="67"/>
      <c r="C88" s="244" t="s">
        <v>357</v>
      </c>
      <c r="D88" s="245"/>
      <c r="E88" s="245"/>
      <c r="F88" s="245"/>
      <c r="G88" s="245"/>
      <c r="H88" s="245"/>
      <c r="I88" s="245"/>
      <c r="J88" s="245"/>
      <c r="K88" s="246"/>
      <c r="L88" s="61"/>
      <c r="M88" s="61"/>
      <c r="N88" s="61"/>
      <c r="O88" s="61"/>
    </row>
    <row r="89" spans="1:21" ht="30" customHeight="1" x14ac:dyDescent="0.2">
      <c r="A89" s="204"/>
      <c r="B89" s="57"/>
      <c r="C89" s="39" t="s">
        <v>358</v>
      </c>
      <c r="D89" s="77">
        <v>1</v>
      </c>
      <c r="E89" s="111" t="s">
        <v>359</v>
      </c>
      <c r="F89" s="111" t="s">
        <v>360</v>
      </c>
      <c r="G89" s="123">
        <v>1</v>
      </c>
      <c r="H89" s="112" t="s">
        <v>361</v>
      </c>
      <c r="I89" s="112" t="s">
        <v>362</v>
      </c>
      <c r="J89" s="136">
        <v>1</v>
      </c>
      <c r="K89" s="137" t="s">
        <v>661</v>
      </c>
      <c r="L89" s="112" t="s">
        <v>362</v>
      </c>
      <c r="M89" s="127"/>
      <c r="N89" s="121"/>
      <c r="O89" s="121"/>
      <c r="R89" s="30">
        <f>COUNTIF(D89:D95,"1")</f>
        <v>3</v>
      </c>
      <c r="S89" s="30">
        <f>COUNTIF(G89:G95,"1")</f>
        <v>5</v>
      </c>
      <c r="T89" s="30">
        <f>COUNTIF(J89:J95,"1")</f>
        <v>4</v>
      </c>
      <c r="U89" s="30">
        <f>COUNTIF(M89:M95,"1")</f>
        <v>0</v>
      </c>
    </row>
    <row r="90" spans="1:21" ht="30" customHeight="1" x14ac:dyDescent="0.2">
      <c r="A90" s="204"/>
      <c r="B90" s="68"/>
      <c r="C90" s="42" t="s">
        <v>363</v>
      </c>
      <c r="D90" s="77">
        <v>1</v>
      </c>
      <c r="E90" s="119" t="s">
        <v>364</v>
      </c>
      <c r="F90" s="111" t="s">
        <v>365</v>
      </c>
      <c r="G90" s="123">
        <v>1</v>
      </c>
      <c r="H90" s="115" t="s">
        <v>366</v>
      </c>
      <c r="I90" s="112" t="s">
        <v>367</v>
      </c>
      <c r="J90" s="136">
        <v>2</v>
      </c>
      <c r="K90" s="137" t="s">
        <v>662</v>
      </c>
      <c r="L90" s="112" t="s">
        <v>367</v>
      </c>
      <c r="M90" s="127"/>
      <c r="N90" s="121"/>
      <c r="O90" s="121"/>
      <c r="R90" s="30">
        <f>COUNTIF(D89:D95,"2")</f>
        <v>4</v>
      </c>
      <c r="S90" s="30">
        <f>COUNTIF(G89:G95,"2")</f>
        <v>2</v>
      </c>
      <c r="T90" s="30">
        <f>COUNTIF(J89:J95,"2")</f>
        <v>3</v>
      </c>
      <c r="U90" s="30">
        <f>COUNTIF(M89:M95,"2")</f>
        <v>0</v>
      </c>
    </row>
    <row r="91" spans="1:21" ht="30" customHeight="1" x14ac:dyDescent="0.2">
      <c r="A91" s="204"/>
      <c r="B91" s="65"/>
      <c r="C91" s="41" t="s">
        <v>368</v>
      </c>
      <c r="D91" s="77">
        <v>2</v>
      </c>
      <c r="E91" s="119" t="s">
        <v>369</v>
      </c>
      <c r="F91" s="111" t="s">
        <v>370</v>
      </c>
      <c r="G91" s="123">
        <v>1</v>
      </c>
      <c r="H91" s="115" t="s">
        <v>371</v>
      </c>
      <c r="I91" s="112" t="s">
        <v>372</v>
      </c>
      <c r="J91" s="136">
        <v>1</v>
      </c>
      <c r="K91" s="137" t="s">
        <v>371</v>
      </c>
      <c r="L91" s="112" t="s">
        <v>372</v>
      </c>
      <c r="M91" s="127"/>
      <c r="N91" s="121"/>
      <c r="O91" s="121"/>
      <c r="R91" s="30">
        <f>COUNTIF(D89:D95,"3")</f>
        <v>0</v>
      </c>
      <c r="S91" s="30">
        <f>COUNTIF(G89:G95,"3")</f>
        <v>0</v>
      </c>
      <c r="T91" s="30">
        <f>COUNTIF(J89:J95,"3")</f>
        <v>0</v>
      </c>
      <c r="U91" s="30">
        <f>COUNTIF(M89:M95,"3")</f>
        <v>0</v>
      </c>
    </row>
    <row r="92" spans="1:21" ht="30" customHeight="1" x14ac:dyDescent="0.2">
      <c r="A92" s="204"/>
      <c r="B92" s="65"/>
      <c r="C92" s="42" t="s">
        <v>373</v>
      </c>
      <c r="D92" s="77">
        <v>2</v>
      </c>
      <c r="E92" s="119" t="s">
        <v>374</v>
      </c>
      <c r="F92" s="111" t="s">
        <v>375</v>
      </c>
      <c r="G92" s="123">
        <v>2</v>
      </c>
      <c r="H92" s="115" t="s">
        <v>376</v>
      </c>
      <c r="I92" s="112" t="s">
        <v>377</v>
      </c>
      <c r="J92" s="136">
        <v>2</v>
      </c>
      <c r="K92" s="137" t="s">
        <v>376</v>
      </c>
      <c r="L92" s="112" t="s">
        <v>377</v>
      </c>
      <c r="M92" s="127"/>
      <c r="N92" s="121"/>
      <c r="O92" s="121"/>
      <c r="R92" s="30">
        <f>COUNTIF(D89:D95,"4")</f>
        <v>0</v>
      </c>
      <c r="S92" s="30">
        <f>COUNTIF(G89:G95,"4")</f>
        <v>0</v>
      </c>
      <c r="T92" s="30">
        <f>COUNTIF(J89:J95,"4")</f>
        <v>0</v>
      </c>
      <c r="U92" s="30">
        <f>COUNTIF(M89:M95,"4")</f>
        <v>0</v>
      </c>
    </row>
    <row r="93" spans="1:21" ht="30" customHeight="1" x14ac:dyDescent="0.2">
      <c r="A93" s="204"/>
      <c r="B93" s="65"/>
      <c r="C93" s="41" t="s">
        <v>378</v>
      </c>
      <c r="D93" s="77">
        <v>2</v>
      </c>
      <c r="E93" s="119" t="s">
        <v>379</v>
      </c>
      <c r="F93" s="111" t="s">
        <v>375</v>
      </c>
      <c r="G93" s="123">
        <v>2</v>
      </c>
      <c r="H93" s="115" t="s">
        <v>380</v>
      </c>
      <c r="I93" s="112" t="s">
        <v>381</v>
      </c>
      <c r="J93" s="136">
        <v>2</v>
      </c>
      <c r="K93" s="137" t="s">
        <v>380</v>
      </c>
      <c r="L93" s="112" t="s">
        <v>381</v>
      </c>
      <c r="M93" s="127"/>
      <c r="N93" s="121"/>
      <c r="O93" s="121"/>
    </row>
    <row r="94" spans="1:21" ht="30" customHeight="1" x14ac:dyDescent="0.2">
      <c r="A94" s="204"/>
      <c r="B94" s="68"/>
      <c r="C94" s="42" t="s">
        <v>382</v>
      </c>
      <c r="D94" s="77">
        <v>2</v>
      </c>
      <c r="E94" s="119" t="s">
        <v>383</v>
      </c>
      <c r="F94" s="111" t="s">
        <v>384</v>
      </c>
      <c r="G94" s="123">
        <v>1</v>
      </c>
      <c r="H94" s="115" t="s">
        <v>385</v>
      </c>
      <c r="I94" s="112" t="s">
        <v>386</v>
      </c>
      <c r="J94" s="136">
        <v>1</v>
      </c>
      <c r="K94" s="137" t="s">
        <v>385</v>
      </c>
      <c r="L94" s="112" t="s">
        <v>386</v>
      </c>
      <c r="M94" s="127"/>
      <c r="N94" s="121"/>
      <c r="O94" s="121"/>
    </row>
    <row r="95" spans="1:21" ht="30" customHeight="1" x14ac:dyDescent="0.2">
      <c r="A95" s="204"/>
      <c r="B95" s="65"/>
      <c r="C95" s="41" t="s">
        <v>387</v>
      </c>
      <c r="D95" s="77">
        <v>1</v>
      </c>
      <c r="E95" s="119" t="s">
        <v>388</v>
      </c>
      <c r="F95" s="111" t="s">
        <v>389</v>
      </c>
      <c r="G95" s="123">
        <v>1</v>
      </c>
      <c r="H95" s="115" t="s">
        <v>390</v>
      </c>
      <c r="I95" s="112" t="s">
        <v>224</v>
      </c>
      <c r="J95" s="136">
        <v>1</v>
      </c>
      <c r="K95" s="137" t="s">
        <v>390</v>
      </c>
      <c r="L95" s="112" t="s">
        <v>224</v>
      </c>
      <c r="M95" s="127"/>
      <c r="N95" s="121"/>
      <c r="O95" s="121"/>
    </row>
    <row r="96" spans="1:21" ht="5.25" customHeight="1" x14ac:dyDescent="0.25">
      <c r="B96" s="239"/>
      <c r="C96" s="240"/>
      <c r="D96" s="58"/>
      <c r="E96" s="59"/>
      <c r="F96" s="59"/>
      <c r="G96" s="58"/>
      <c r="H96" s="59"/>
      <c r="I96" s="59"/>
      <c r="J96" s="58"/>
      <c r="K96" s="64"/>
      <c r="M96" s="58"/>
      <c r="N96" s="64"/>
    </row>
    <row r="97" spans="1:21" ht="18.75" x14ac:dyDescent="0.2">
      <c r="A97" s="204"/>
      <c r="B97" s="54"/>
      <c r="C97" s="215" t="s">
        <v>391</v>
      </c>
      <c r="D97" s="216"/>
      <c r="E97" s="216"/>
      <c r="F97" s="216"/>
      <c r="G97" s="216"/>
      <c r="H97" s="216"/>
      <c r="I97" s="216"/>
      <c r="J97" s="216"/>
      <c r="K97" s="216"/>
      <c r="L97" s="216"/>
      <c r="M97" s="100"/>
      <c r="N97" s="100"/>
      <c r="O97" s="107"/>
    </row>
    <row r="98" spans="1:21" ht="75" x14ac:dyDescent="0.2">
      <c r="A98" s="204"/>
      <c r="B98" s="62"/>
      <c r="C98" s="39" t="s">
        <v>392</v>
      </c>
      <c r="D98" s="77">
        <v>1</v>
      </c>
      <c r="E98" s="79" t="s">
        <v>393</v>
      </c>
      <c r="F98" s="79" t="s">
        <v>394</v>
      </c>
      <c r="G98" s="78">
        <v>1</v>
      </c>
      <c r="H98" s="81" t="s">
        <v>395</v>
      </c>
      <c r="I98" s="81" t="s">
        <v>396</v>
      </c>
      <c r="J98" s="136">
        <v>2</v>
      </c>
      <c r="K98" s="137" t="s">
        <v>654</v>
      </c>
      <c r="L98" s="81" t="s">
        <v>396</v>
      </c>
      <c r="M98" s="103"/>
      <c r="N98" s="102"/>
      <c r="O98" s="102"/>
      <c r="R98" s="30">
        <f>COUNTIF(D98:D99,"1")</f>
        <v>2</v>
      </c>
      <c r="S98" s="30">
        <f>COUNTIF(G98:G99,"1")</f>
        <v>2</v>
      </c>
      <c r="T98" s="30">
        <f>COUNTIF(J98:J99,"1")</f>
        <v>0</v>
      </c>
      <c r="U98" s="30">
        <f>COUNTIF(M98:M99,"1")</f>
        <v>0</v>
      </c>
    </row>
    <row r="99" spans="1:21" ht="60" x14ac:dyDescent="0.2">
      <c r="A99" s="204"/>
      <c r="B99" s="69"/>
      <c r="C99" s="42" t="s">
        <v>397</v>
      </c>
      <c r="D99" s="77">
        <v>1</v>
      </c>
      <c r="E99" s="80" t="s">
        <v>398</v>
      </c>
      <c r="F99" s="79" t="s">
        <v>222</v>
      </c>
      <c r="G99" s="78">
        <v>1</v>
      </c>
      <c r="H99" s="82" t="s">
        <v>399</v>
      </c>
      <c r="I99" s="81" t="s">
        <v>400</v>
      </c>
      <c r="J99" s="136">
        <v>2</v>
      </c>
      <c r="K99" s="137" t="s">
        <v>655</v>
      </c>
      <c r="L99" s="81" t="s">
        <v>400</v>
      </c>
      <c r="M99" s="103"/>
      <c r="N99" s="102"/>
      <c r="O99" s="102"/>
      <c r="R99" s="30">
        <f>COUNTIF(D98:D99,"2")</f>
        <v>0</v>
      </c>
      <c r="S99" s="30">
        <f>COUNTIF(G98:G99,"2")</f>
        <v>0</v>
      </c>
      <c r="T99" s="30">
        <f>COUNTIF(J98:J99,"2")</f>
        <v>2</v>
      </c>
      <c r="U99" s="30">
        <f>COUNTIF(M98:M99,"2")</f>
        <v>0</v>
      </c>
    </row>
    <row r="100" spans="1:21" ht="8.25" customHeight="1" x14ac:dyDescent="0.25">
      <c r="B100" s="239"/>
      <c r="C100" s="240"/>
      <c r="D100" s="58"/>
      <c r="E100" s="59"/>
      <c r="F100" s="59"/>
      <c r="G100" s="58"/>
      <c r="H100" s="59"/>
      <c r="I100" s="59"/>
      <c r="J100" s="58"/>
      <c r="K100" s="64"/>
      <c r="M100" s="58"/>
      <c r="N100" s="64"/>
      <c r="R100" s="30">
        <f>COUNTIF(D98:D99,"3")</f>
        <v>0</v>
      </c>
      <c r="S100" s="30">
        <f>COUNTIF(G98:G99,"3")</f>
        <v>0</v>
      </c>
      <c r="T100" s="30">
        <f>COUNTIF(J98:J99,"3")</f>
        <v>0</v>
      </c>
      <c r="U100" s="30">
        <f>COUNTIF(M98:M99,"3")</f>
        <v>0</v>
      </c>
    </row>
    <row r="101" spans="1:21" ht="18.75" x14ac:dyDescent="0.2">
      <c r="A101" s="204"/>
      <c r="B101" s="65"/>
      <c r="C101" s="216" t="s">
        <v>401</v>
      </c>
      <c r="D101" s="216"/>
      <c r="E101" s="216"/>
      <c r="F101" s="216"/>
      <c r="G101" s="216"/>
      <c r="H101" s="216"/>
      <c r="I101" s="216"/>
      <c r="J101" s="216"/>
      <c r="K101" s="217"/>
      <c r="L101" s="61"/>
      <c r="M101" s="61"/>
      <c r="N101" s="61"/>
      <c r="O101" s="61"/>
      <c r="R101" s="30">
        <f>COUNTIF(D98:D99,"4")</f>
        <v>0</v>
      </c>
      <c r="S101" s="30">
        <f>COUNTIF(G98:G99,"4")</f>
        <v>0</v>
      </c>
      <c r="T101" s="30">
        <f>COUNTIF(J98:J99,"4")</f>
        <v>0</v>
      </c>
      <c r="U101" s="30">
        <f>COUNTIF(M98:M99,"4")</f>
        <v>0</v>
      </c>
    </row>
    <row r="102" spans="1:21" ht="30" customHeight="1" x14ac:dyDescent="0.2">
      <c r="A102" s="204"/>
      <c r="B102" s="57"/>
      <c r="C102" s="47" t="s">
        <v>402</v>
      </c>
      <c r="D102" s="77">
        <v>3</v>
      </c>
      <c r="E102" s="111" t="s">
        <v>403</v>
      </c>
      <c r="F102" s="111" t="s">
        <v>404</v>
      </c>
      <c r="G102" s="123">
        <v>2</v>
      </c>
      <c r="H102" s="112" t="s">
        <v>405</v>
      </c>
      <c r="I102" s="112" t="s">
        <v>406</v>
      </c>
      <c r="J102" s="136">
        <v>2</v>
      </c>
      <c r="K102" s="137" t="s">
        <v>405</v>
      </c>
      <c r="L102" s="112" t="s">
        <v>406</v>
      </c>
      <c r="M102" s="127"/>
      <c r="N102" s="121"/>
      <c r="O102" s="121"/>
      <c r="R102" s="30">
        <f>COUNTIF(D102:D111,"1")</f>
        <v>7</v>
      </c>
      <c r="S102" s="30">
        <f>COUNTIF(G102:G111,"1")</f>
        <v>1</v>
      </c>
      <c r="T102" s="30">
        <f>COUNTIF(J102:J111,"1")</f>
        <v>2</v>
      </c>
      <c r="U102" s="30">
        <f>COUNTIF(M102:M111,"1")</f>
        <v>0</v>
      </c>
    </row>
    <row r="103" spans="1:21" ht="30" customHeight="1" x14ac:dyDescent="0.2">
      <c r="A103" s="204"/>
      <c r="B103" s="65"/>
      <c r="C103" s="41" t="s">
        <v>407</v>
      </c>
      <c r="D103" s="77">
        <v>1</v>
      </c>
      <c r="E103" s="119" t="s">
        <v>408</v>
      </c>
      <c r="F103" s="111" t="s">
        <v>409</v>
      </c>
      <c r="G103" s="123">
        <v>2</v>
      </c>
      <c r="H103" s="115" t="s">
        <v>410</v>
      </c>
      <c r="I103" s="112" t="s">
        <v>411</v>
      </c>
      <c r="J103" s="136">
        <v>2</v>
      </c>
      <c r="K103" s="137" t="s">
        <v>663</v>
      </c>
      <c r="L103" s="112" t="s">
        <v>411</v>
      </c>
      <c r="M103" s="127"/>
      <c r="N103" s="121"/>
      <c r="O103" s="121"/>
      <c r="R103" s="30">
        <f>COUNTIF(D102:D111,"2")</f>
        <v>1</v>
      </c>
      <c r="S103" s="30">
        <f>COUNTIF(G102:G111,"2")</f>
        <v>9</v>
      </c>
      <c r="T103" s="30">
        <f>COUNTIF(J102:J111,"2")</f>
        <v>6</v>
      </c>
      <c r="U103" s="30">
        <f>COUNTIF(M102:M111,"2")</f>
        <v>0</v>
      </c>
    </row>
    <row r="104" spans="1:21" ht="30" customHeight="1" x14ac:dyDescent="0.2">
      <c r="A104" s="204"/>
      <c r="B104" s="65"/>
      <c r="C104" s="41" t="s">
        <v>412</v>
      </c>
      <c r="D104" s="77">
        <v>1</v>
      </c>
      <c r="E104" s="119" t="s">
        <v>413</v>
      </c>
      <c r="F104" s="111" t="s">
        <v>224</v>
      </c>
      <c r="G104" s="123">
        <v>1</v>
      </c>
      <c r="H104" s="115" t="s">
        <v>414</v>
      </c>
      <c r="I104" s="112" t="s">
        <v>415</v>
      </c>
      <c r="J104" s="136">
        <v>1</v>
      </c>
      <c r="K104" s="137" t="s">
        <v>664</v>
      </c>
      <c r="L104" s="112" t="s">
        <v>415</v>
      </c>
      <c r="M104" s="127"/>
      <c r="N104" s="121"/>
      <c r="O104" s="121"/>
      <c r="R104" s="30">
        <f>COUNTIF(D102:D111,"3")</f>
        <v>2</v>
      </c>
      <c r="S104" s="30">
        <f>COUNTIF(G102:G111,"3")</f>
        <v>0</v>
      </c>
      <c r="T104" s="30">
        <f>COUNTIF(J102:J111,"3")</f>
        <v>2</v>
      </c>
      <c r="U104" s="30">
        <f>COUNTIF(M102:M111,"3")</f>
        <v>0</v>
      </c>
    </row>
    <row r="105" spans="1:21" ht="30" customHeight="1" x14ac:dyDescent="0.2">
      <c r="A105" s="204"/>
      <c r="B105" s="65"/>
      <c r="C105" s="41" t="s">
        <v>416</v>
      </c>
      <c r="D105" s="77">
        <v>3</v>
      </c>
      <c r="E105" s="119" t="s">
        <v>417</v>
      </c>
      <c r="F105" s="111" t="s">
        <v>418</v>
      </c>
      <c r="G105" s="123">
        <v>2</v>
      </c>
      <c r="H105" s="115" t="s">
        <v>419</v>
      </c>
      <c r="I105" s="112" t="s">
        <v>420</v>
      </c>
      <c r="J105" s="136">
        <v>3</v>
      </c>
      <c r="K105" s="137" t="s">
        <v>419</v>
      </c>
      <c r="L105" s="112" t="s">
        <v>420</v>
      </c>
      <c r="M105" s="127"/>
      <c r="N105" s="121"/>
      <c r="O105" s="121"/>
      <c r="R105" s="30">
        <f>COUNTIF(D102:D111,"4")</f>
        <v>0</v>
      </c>
      <c r="S105" s="30">
        <f>COUNTIF(G102:G111,"4")</f>
        <v>0</v>
      </c>
      <c r="T105" s="30">
        <f>COUNTIF(J102:J111,"4")</f>
        <v>0</v>
      </c>
      <c r="U105" s="30">
        <f>COUNTIF(M102:M111,"4")</f>
        <v>0</v>
      </c>
    </row>
    <row r="106" spans="1:21" ht="30" customHeight="1" x14ac:dyDescent="0.2">
      <c r="A106" s="204"/>
      <c r="B106" s="65"/>
      <c r="C106" s="41" t="s">
        <v>421</v>
      </c>
      <c r="D106" s="77">
        <v>2</v>
      </c>
      <c r="E106" s="119" t="s">
        <v>422</v>
      </c>
      <c r="F106" s="111" t="s">
        <v>360</v>
      </c>
      <c r="G106" s="123">
        <v>2</v>
      </c>
      <c r="H106" s="115" t="s">
        <v>423</v>
      </c>
      <c r="I106" s="112" t="s">
        <v>360</v>
      </c>
      <c r="J106" s="136">
        <v>3</v>
      </c>
      <c r="K106" s="137" t="s">
        <v>656</v>
      </c>
      <c r="L106" s="112" t="s">
        <v>666</v>
      </c>
      <c r="M106" s="127"/>
      <c r="N106" s="121"/>
      <c r="O106" s="121"/>
    </row>
    <row r="107" spans="1:21" ht="30" customHeight="1" x14ac:dyDescent="0.2">
      <c r="A107" s="204"/>
      <c r="B107" s="65"/>
      <c r="C107" s="41" t="s">
        <v>424</v>
      </c>
      <c r="D107" s="77">
        <v>1</v>
      </c>
      <c r="E107" s="119" t="s">
        <v>425</v>
      </c>
      <c r="F107" s="111" t="s">
        <v>426</v>
      </c>
      <c r="G107" s="123">
        <v>2</v>
      </c>
      <c r="H107" s="115" t="s">
        <v>427</v>
      </c>
      <c r="I107" s="112" t="s">
        <v>428</v>
      </c>
      <c r="J107" s="136">
        <v>2</v>
      </c>
      <c r="K107" s="137" t="s">
        <v>665</v>
      </c>
      <c r="L107" s="112" t="s">
        <v>667</v>
      </c>
      <c r="M107" s="127"/>
      <c r="N107" s="121"/>
      <c r="O107" s="121"/>
    </row>
    <row r="108" spans="1:21" ht="30" customHeight="1" x14ac:dyDescent="0.2">
      <c r="A108" s="204"/>
      <c r="B108" s="65"/>
      <c r="C108" s="41" t="s">
        <v>429</v>
      </c>
      <c r="D108" s="77">
        <v>1</v>
      </c>
      <c r="E108" s="119" t="s">
        <v>430</v>
      </c>
      <c r="F108" s="111" t="s">
        <v>222</v>
      </c>
      <c r="G108" s="123">
        <v>2</v>
      </c>
      <c r="H108" s="115" t="s">
        <v>431</v>
      </c>
      <c r="I108" s="112"/>
      <c r="J108" s="136">
        <v>1</v>
      </c>
      <c r="K108" s="137" t="s">
        <v>668</v>
      </c>
      <c r="L108" s="112"/>
      <c r="M108" s="127"/>
      <c r="N108" s="121"/>
      <c r="O108" s="121"/>
    </row>
    <row r="109" spans="1:21" ht="30" customHeight="1" x14ac:dyDescent="0.2">
      <c r="A109" s="204"/>
      <c r="B109" s="65"/>
      <c r="C109" s="41" t="s">
        <v>432</v>
      </c>
      <c r="D109" s="77">
        <v>1</v>
      </c>
      <c r="E109" s="119" t="s">
        <v>433</v>
      </c>
      <c r="F109" s="111" t="s">
        <v>434</v>
      </c>
      <c r="G109" s="123">
        <v>2</v>
      </c>
      <c r="H109" s="115" t="s">
        <v>435</v>
      </c>
      <c r="I109" s="112" t="s">
        <v>436</v>
      </c>
      <c r="J109" s="136">
        <v>2</v>
      </c>
      <c r="K109" s="137" t="s">
        <v>435</v>
      </c>
      <c r="L109" s="112" t="s">
        <v>436</v>
      </c>
      <c r="M109" s="127"/>
      <c r="N109" s="121"/>
      <c r="O109" s="121"/>
    </row>
    <row r="110" spans="1:21" ht="30" customHeight="1" x14ac:dyDescent="0.2">
      <c r="A110" s="204"/>
      <c r="B110" s="65"/>
      <c r="C110" s="41" t="s">
        <v>437</v>
      </c>
      <c r="D110" s="77">
        <v>1</v>
      </c>
      <c r="E110" s="119" t="s">
        <v>438</v>
      </c>
      <c r="F110" s="111" t="s">
        <v>439</v>
      </c>
      <c r="G110" s="123">
        <v>2</v>
      </c>
      <c r="H110" s="115" t="s">
        <v>440</v>
      </c>
      <c r="I110" s="112" t="s">
        <v>441</v>
      </c>
      <c r="J110" s="136">
        <v>2</v>
      </c>
      <c r="K110" s="137" t="s">
        <v>669</v>
      </c>
      <c r="L110" s="112" t="s">
        <v>441</v>
      </c>
      <c r="M110" s="127"/>
      <c r="N110" s="121"/>
      <c r="O110" s="121"/>
    </row>
    <row r="111" spans="1:21" ht="30" customHeight="1" x14ac:dyDescent="0.2">
      <c r="A111" s="204"/>
      <c r="B111" s="65"/>
      <c r="C111" s="41" t="s">
        <v>442</v>
      </c>
      <c r="D111" s="77">
        <v>1</v>
      </c>
      <c r="E111" s="119" t="s">
        <v>443</v>
      </c>
      <c r="F111" s="111" t="s">
        <v>224</v>
      </c>
      <c r="G111" s="123">
        <v>2</v>
      </c>
      <c r="H111" s="115" t="s">
        <v>444</v>
      </c>
      <c r="I111" s="112" t="s">
        <v>445</v>
      </c>
      <c r="J111" s="136">
        <v>2</v>
      </c>
      <c r="K111" s="137" t="s">
        <v>444</v>
      </c>
      <c r="L111" s="112" t="s">
        <v>445</v>
      </c>
      <c r="M111" s="127"/>
      <c r="N111" s="121"/>
      <c r="O111" s="121"/>
    </row>
    <row r="112" spans="1:21" ht="5.25" customHeight="1" x14ac:dyDescent="0.25">
      <c r="B112" s="241"/>
      <c r="C112" s="242"/>
      <c r="D112" s="70"/>
      <c r="E112" s="71"/>
      <c r="F112" s="71"/>
      <c r="G112" s="70"/>
      <c r="H112" s="71"/>
      <c r="I112" s="71"/>
      <c r="J112" s="70"/>
      <c r="K112" s="72"/>
      <c r="M112" s="70"/>
      <c r="N112" s="72"/>
    </row>
    <row r="113" spans="1:21" ht="18.75" x14ac:dyDescent="0.2">
      <c r="A113" s="204"/>
      <c r="B113" s="65"/>
      <c r="C113" s="216" t="s">
        <v>446</v>
      </c>
      <c r="D113" s="216"/>
      <c r="E113" s="216"/>
      <c r="F113" s="216"/>
      <c r="G113" s="216"/>
      <c r="H113" s="216"/>
      <c r="I113" s="216"/>
      <c r="J113" s="216"/>
      <c r="K113" s="217"/>
      <c r="L113" s="61"/>
      <c r="M113" s="61"/>
      <c r="N113" s="61"/>
      <c r="O113" s="61"/>
    </row>
    <row r="114" spans="1:21" ht="30" customHeight="1" x14ac:dyDescent="0.2">
      <c r="A114" s="204"/>
      <c r="B114" s="68"/>
      <c r="C114" s="42" t="s">
        <v>447</v>
      </c>
      <c r="D114" s="77">
        <v>2</v>
      </c>
      <c r="E114" s="119" t="s">
        <v>448</v>
      </c>
      <c r="F114" s="111" t="s">
        <v>449</v>
      </c>
      <c r="G114" s="123">
        <v>2</v>
      </c>
      <c r="H114" s="115" t="s">
        <v>450</v>
      </c>
      <c r="I114" s="112" t="s">
        <v>451</v>
      </c>
      <c r="J114" s="136">
        <v>2</v>
      </c>
      <c r="K114" s="137" t="s">
        <v>450</v>
      </c>
      <c r="L114" s="112" t="s">
        <v>451</v>
      </c>
      <c r="M114" s="127"/>
      <c r="N114" s="121"/>
      <c r="O114" s="121"/>
      <c r="R114" s="30">
        <f>COUNTIF(D114:D117,"1")</f>
        <v>1</v>
      </c>
      <c r="S114" s="30">
        <f>COUNTIF(G114:G117,"1")</f>
        <v>0</v>
      </c>
      <c r="T114" s="30">
        <f>COUNTIF(J114:J117,"1")</f>
        <v>0</v>
      </c>
      <c r="U114" s="30">
        <f>COUNTIF(M114:M117,"1")</f>
        <v>0</v>
      </c>
    </row>
    <row r="115" spans="1:21" ht="30" customHeight="1" x14ac:dyDescent="0.2">
      <c r="A115" s="204"/>
      <c r="B115" s="65"/>
      <c r="C115" s="41" t="s">
        <v>452</v>
      </c>
      <c r="D115" s="77">
        <v>2</v>
      </c>
      <c r="E115" s="119" t="s">
        <v>453</v>
      </c>
      <c r="F115" s="111" t="s">
        <v>454</v>
      </c>
      <c r="G115" s="123">
        <v>2</v>
      </c>
      <c r="H115" s="115" t="s">
        <v>455</v>
      </c>
      <c r="I115" s="112" t="s">
        <v>456</v>
      </c>
      <c r="J115" s="136">
        <v>2</v>
      </c>
      <c r="K115" s="137" t="s">
        <v>657</v>
      </c>
      <c r="L115" s="112" t="s">
        <v>456</v>
      </c>
      <c r="M115" s="127"/>
      <c r="N115" s="121"/>
      <c r="O115" s="121"/>
      <c r="R115" s="30">
        <f>COUNTIF(D114:D117,"2")</f>
        <v>3</v>
      </c>
      <c r="S115" s="30">
        <f>COUNTIF(G114:G117,"2")</f>
        <v>4</v>
      </c>
      <c r="T115" s="30">
        <f>COUNTIF(J114:J117,"2")</f>
        <v>4</v>
      </c>
      <c r="U115" s="30">
        <f>COUNTIF(M114:M117,"2")</f>
        <v>0</v>
      </c>
    </row>
    <row r="116" spans="1:21" ht="30" customHeight="1" x14ac:dyDescent="0.2">
      <c r="A116" s="204"/>
      <c r="B116" s="65"/>
      <c r="C116" s="41" t="s">
        <v>457</v>
      </c>
      <c r="D116" s="77">
        <v>2</v>
      </c>
      <c r="E116" s="119" t="s">
        <v>458</v>
      </c>
      <c r="F116" s="111" t="s">
        <v>459</v>
      </c>
      <c r="G116" s="123">
        <v>2</v>
      </c>
      <c r="H116" s="115" t="s">
        <v>460</v>
      </c>
      <c r="I116" s="112" t="s">
        <v>461</v>
      </c>
      <c r="J116" s="136">
        <v>2</v>
      </c>
      <c r="K116" s="137" t="s">
        <v>658</v>
      </c>
      <c r="L116" s="112" t="s">
        <v>461</v>
      </c>
      <c r="M116" s="127"/>
      <c r="N116" s="121"/>
      <c r="O116" s="121"/>
      <c r="R116" s="30">
        <f>COUNTIF(D114:D117,"3")</f>
        <v>0</v>
      </c>
      <c r="S116" s="30">
        <f>COUNTIF(G114:G117,"3")</f>
        <v>0</v>
      </c>
      <c r="T116" s="30">
        <f>COUNTIF(J114:J117,"3")</f>
        <v>0</v>
      </c>
      <c r="U116" s="30">
        <f>COUNTIF(M114:M117,"3")</f>
        <v>0</v>
      </c>
    </row>
    <row r="117" spans="1:21" ht="30" customHeight="1" x14ac:dyDescent="0.2">
      <c r="A117" s="204"/>
      <c r="B117" s="65"/>
      <c r="C117" s="41" t="s">
        <v>462</v>
      </c>
      <c r="D117" s="77">
        <v>1</v>
      </c>
      <c r="E117" s="119" t="s">
        <v>463</v>
      </c>
      <c r="F117" s="111" t="s">
        <v>464</v>
      </c>
      <c r="G117" s="123">
        <v>2</v>
      </c>
      <c r="H117" s="115" t="s">
        <v>465</v>
      </c>
      <c r="I117" s="112" t="s">
        <v>466</v>
      </c>
      <c r="J117" s="136">
        <v>2</v>
      </c>
      <c r="K117" s="137" t="s">
        <v>659</v>
      </c>
      <c r="L117" s="112" t="s">
        <v>466</v>
      </c>
      <c r="M117" s="127"/>
      <c r="N117" s="121"/>
      <c r="O117" s="121"/>
      <c r="R117" s="30">
        <f>COUNTIF(D114:D117,"4")</f>
        <v>0</v>
      </c>
      <c r="S117" s="30">
        <f>COUNTIF(G114:G117,"4")</f>
        <v>0</v>
      </c>
      <c r="T117" s="30">
        <f>COUNTIF(J114:J117,"4")</f>
        <v>0</v>
      </c>
      <c r="U117" s="30">
        <f>COUNTIF(M114:M117,"4")</f>
        <v>0</v>
      </c>
    </row>
    <row r="118" spans="1:21" ht="7.5" customHeight="1" x14ac:dyDescent="0.25">
      <c r="B118" s="239"/>
      <c r="C118" s="240"/>
      <c r="D118" s="70"/>
      <c r="E118" s="71"/>
      <c r="F118" s="71"/>
      <c r="G118" s="70"/>
      <c r="H118" s="71"/>
      <c r="I118" s="71"/>
      <c r="J118" s="58"/>
      <c r="K118" s="64"/>
      <c r="M118" s="58"/>
      <c r="N118" s="64"/>
    </row>
    <row r="119" spans="1:21" ht="15.75" customHeight="1" x14ac:dyDescent="0.2">
      <c r="B119" s="249" t="s">
        <v>467</v>
      </c>
      <c r="C119" s="250"/>
      <c r="D119" s="236" t="s">
        <v>340</v>
      </c>
      <c r="E119" s="237"/>
      <c r="F119" s="238"/>
      <c r="G119" s="233" t="s">
        <v>70</v>
      </c>
      <c r="H119" s="234"/>
      <c r="I119" s="235"/>
      <c r="J119" s="253" t="s">
        <v>71</v>
      </c>
      <c r="K119" s="253"/>
      <c r="L119" s="253"/>
      <c r="M119" s="266" t="s">
        <v>72</v>
      </c>
      <c r="N119" s="266"/>
      <c r="O119" s="266"/>
    </row>
    <row r="120" spans="1:21" ht="15.75" customHeight="1" x14ac:dyDescent="0.2">
      <c r="B120" s="251"/>
      <c r="C120" s="252"/>
      <c r="D120" s="51" t="s">
        <v>73</v>
      </c>
      <c r="E120" s="52" t="s">
        <v>74</v>
      </c>
      <c r="F120" s="52"/>
      <c r="G120" s="51" t="s">
        <v>73</v>
      </c>
      <c r="H120" s="52" t="s">
        <v>74</v>
      </c>
      <c r="I120" s="52"/>
      <c r="J120" s="51" t="s">
        <v>73</v>
      </c>
      <c r="K120" s="52" t="s">
        <v>74</v>
      </c>
      <c r="L120" s="73" t="s">
        <v>75</v>
      </c>
      <c r="M120" s="51" t="s">
        <v>73</v>
      </c>
      <c r="N120" s="52" t="s">
        <v>74</v>
      </c>
      <c r="O120" s="73"/>
    </row>
    <row r="121" spans="1:21" ht="18.75" x14ac:dyDescent="0.2">
      <c r="A121" s="204"/>
      <c r="B121" s="67"/>
      <c r="C121" s="216" t="s">
        <v>468</v>
      </c>
      <c r="D121" s="216"/>
      <c r="E121" s="216"/>
      <c r="F121" s="216"/>
      <c r="G121" s="216"/>
      <c r="H121" s="216"/>
      <c r="I121" s="216"/>
      <c r="J121" s="216"/>
      <c r="K121" s="217"/>
      <c r="L121" s="61"/>
      <c r="M121" s="61"/>
      <c r="N121" s="61"/>
      <c r="O121" s="61"/>
    </row>
    <row r="122" spans="1:21" ht="39" customHeight="1" x14ac:dyDescent="0.2">
      <c r="A122" s="204"/>
      <c r="B122" s="69"/>
      <c r="C122" s="74" t="s">
        <v>469</v>
      </c>
      <c r="D122" s="135">
        <v>1</v>
      </c>
      <c r="E122" s="119" t="s">
        <v>470</v>
      </c>
      <c r="F122" s="119" t="s">
        <v>471</v>
      </c>
      <c r="G122" s="123">
        <v>1</v>
      </c>
      <c r="H122" s="112" t="s">
        <v>472</v>
      </c>
      <c r="I122" s="112" t="s">
        <v>471</v>
      </c>
      <c r="J122" s="145">
        <v>2</v>
      </c>
      <c r="K122" s="146" t="s">
        <v>586</v>
      </c>
      <c r="L122" s="112" t="s">
        <v>471</v>
      </c>
      <c r="M122" s="127"/>
      <c r="N122" s="121"/>
      <c r="O122" s="121"/>
      <c r="R122" s="30">
        <f>COUNTIF(D122:D125,"1")</f>
        <v>3</v>
      </c>
      <c r="S122" s="30">
        <f>COUNTIF(G122:G125,"1")</f>
        <v>3</v>
      </c>
      <c r="T122" s="30">
        <f>COUNTIF(J122:J125,"1")</f>
        <v>2</v>
      </c>
      <c r="U122" s="30">
        <f>COUNTIF(M122:M125,"1")</f>
        <v>0</v>
      </c>
    </row>
    <row r="123" spans="1:21" ht="30" customHeight="1" x14ac:dyDescent="0.2">
      <c r="A123" s="204"/>
      <c r="B123" s="68"/>
      <c r="C123" s="42" t="s">
        <v>473</v>
      </c>
      <c r="D123" s="135">
        <v>1</v>
      </c>
      <c r="E123" s="119" t="s">
        <v>474</v>
      </c>
      <c r="F123" s="119" t="s">
        <v>471</v>
      </c>
      <c r="G123" s="123">
        <v>1</v>
      </c>
      <c r="H123" s="115" t="s">
        <v>475</v>
      </c>
      <c r="I123" s="112" t="s">
        <v>471</v>
      </c>
      <c r="J123" s="147">
        <v>1</v>
      </c>
      <c r="K123" s="146" t="s">
        <v>670</v>
      </c>
      <c r="L123" s="112" t="s">
        <v>471</v>
      </c>
      <c r="M123" s="127"/>
      <c r="N123" s="121"/>
      <c r="O123" s="121"/>
      <c r="R123" s="30">
        <f>COUNTIF(D122:D125,"2")</f>
        <v>1</v>
      </c>
      <c r="S123" s="30">
        <f>COUNTIF(G122:G125,"2")</f>
        <v>1</v>
      </c>
      <c r="T123" s="30">
        <f>COUNTIF(J122:J125,"2")</f>
        <v>2</v>
      </c>
      <c r="U123" s="30">
        <f>COUNTIF(M122:M125,"2")</f>
        <v>0</v>
      </c>
    </row>
    <row r="124" spans="1:21" ht="30" customHeight="1" x14ac:dyDescent="0.2">
      <c r="A124" s="204"/>
      <c r="B124" s="65"/>
      <c r="C124" s="42" t="s">
        <v>476</v>
      </c>
      <c r="D124" s="135">
        <v>2</v>
      </c>
      <c r="E124" s="119" t="s">
        <v>477</v>
      </c>
      <c r="F124" s="119" t="s">
        <v>478</v>
      </c>
      <c r="G124" s="123">
        <v>2</v>
      </c>
      <c r="H124" s="115" t="s">
        <v>479</v>
      </c>
      <c r="I124" s="112" t="s">
        <v>480</v>
      </c>
      <c r="J124" s="145">
        <v>2</v>
      </c>
      <c r="K124" s="148" t="s">
        <v>676</v>
      </c>
      <c r="L124" s="112" t="s">
        <v>480</v>
      </c>
      <c r="M124" s="127"/>
      <c r="N124" s="121"/>
      <c r="O124" s="121"/>
      <c r="R124" s="30">
        <f>COUNTIF(D122:D125,"3")</f>
        <v>0</v>
      </c>
      <c r="S124" s="30">
        <f>COUNTIF(G122:G125,"3")</f>
        <v>0</v>
      </c>
      <c r="T124" s="30">
        <f>COUNTIF(J122:J125,"3")</f>
        <v>0</v>
      </c>
      <c r="U124" s="30">
        <f>COUNTIF(M122:M125,"3")</f>
        <v>0</v>
      </c>
    </row>
    <row r="125" spans="1:21" ht="30" customHeight="1" x14ac:dyDescent="0.2">
      <c r="A125" s="204"/>
      <c r="B125" s="65"/>
      <c r="C125" s="41" t="s">
        <v>481</v>
      </c>
      <c r="D125" s="77">
        <v>1</v>
      </c>
      <c r="E125" s="119" t="s">
        <v>482</v>
      </c>
      <c r="F125" s="111" t="s">
        <v>483</v>
      </c>
      <c r="G125" s="123">
        <v>1</v>
      </c>
      <c r="H125" s="115" t="s">
        <v>484</v>
      </c>
      <c r="I125" s="112"/>
      <c r="J125" s="147">
        <v>1</v>
      </c>
      <c r="K125" s="146" t="s">
        <v>677</v>
      </c>
      <c r="L125" s="112"/>
      <c r="M125" s="127"/>
      <c r="N125" s="121"/>
      <c r="O125" s="121"/>
      <c r="R125" s="30">
        <f>COUNTIF(D122:D125,"4")</f>
        <v>0</v>
      </c>
      <c r="S125" s="30">
        <f>COUNTIF(G122:G125,"4")</f>
        <v>0</v>
      </c>
      <c r="T125" s="30">
        <f>COUNTIF(J122:J125,"4")</f>
        <v>0</v>
      </c>
      <c r="U125" s="30">
        <f>COUNTIF(M122:M125,"4")</f>
        <v>0</v>
      </c>
    </row>
    <row r="126" spans="1:21" ht="8.25" customHeight="1" x14ac:dyDescent="0.25">
      <c r="B126" s="239"/>
      <c r="C126" s="240"/>
      <c r="D126" s="58"/>
      <c r="E126" s="59"/>
      <c r="F126" s="59"/>
      <c r="G126" s="58"/>
      <c r="H126" s="59"/>
      <c r="I126" s="59"/>
      <c r="J126" s="58"/>
      <c r="K126" s="64"/>
      <c r="M126" s="58"/>
      <c r="N126" s="64"/>
    </row>
    <row r="127" spans="1:21" ht="18.75" x14ac:dyDescent="0.2">
      <c r="A127" s="204"/>
      <c r="B127" s="65"/>
      <c r="C127" s="216" t="s">
        <v>485</v>
      </c>
      <c r="D127" s="216"/>
      <c r="E127" s="216"/>
      <c r="F127" s="216"/>
      <c r="G127" s="216"/>
      <c r="H127" s="216"/>
      <c r="I127" s="216"/>
      <c r="J127" s="216"/>
      <c r="K127" s="217"/>
      <c r="L127" s="61"/>
      <c r="M127" s="61"/>
      <c r="N127" s="61"/>
      <c r="O127" s="61"/>
    </row>
    <row r="128" spans="1:21" ht="30" customHeight="1" x14ac:dyDescent="0.2">
      <c r="A128" s="204"/>
      <c r="B128" s="57"/>
      <c r="C128" s="47" t="s">
        <v>486</v>
      </c>
      <c r="D128" s="77">
        <v>1</v>
      </c>
      <c r="E128" s="111" t="s">
        <v>487</v>
      </c>
      <c r="F128" s="111" t="s">
        <v>488</v>
      </c>
      <c r="G128" s="123">
        <v>1</v>
      </c>
      <c r="H128" s="112" t="s">
        <v>489</v>
      </c>
      <c r="I128" s="112" t="s">
        <v>490</v>
      </c>
      <c r="J128" s="145">
        <v>2</v>
      </c>
      <c r="K128" s="148" t="s">
        <v>671</v>
      </c>
      <c r="L128" s="112" t="s">
        <v>490</v>
      </c>
      <c r="M128" s="127"/>
      <c r="N128" s="121"/>
      <c r="O128" s="121"/>
      <c r="R128" s="30">
        <f>COUNTIF(D128:D131,"1")</f>
        <v>2</v>
      </c>
      <c r="S128" s="30">
        <f>COUNTIF(G128:G131,"1")</f>
        <v>4</v>
      </c>
      <c r="T128" s="30">
        <f>COUNTIF(J128:J131,"1")</f>
        <v>1</v>
      </c>
      <c r="U128" s="30">
        <f>COUNTIF(M128:M131,"1")</f>
        <v>0</v>
      </c>
    </row>
    <row r="129" spans="1:21" ht="30" customHeight="1" x14ac:dyDescent="0.2">
      <c r="A129" s="204"/>
      <c r="B129" s="65"/>
      <c r="C129" s="41" t="s">
        <v>491</v>
      </c>
      <c r="D129" s="77">
        <v>2</v>
      </c>
      <c r="E129" s="119" t="s">
        <v>492</v>
      </c>
      <c r="F129" s="111" t="s">
        <v>493</v>
      </c>
      <c r="G129" s="123">
        <v>1</v>
      </c>
      <c r="H129" s="115" t="s">
        <v>494</v>
      </c>
      <c r="I129" s="112" t="s">
        <v>495</v>
      </c>
      <c r="J129" s="145">
        <v>2</v>
      </c>
      <c r="K129" s="148" t="s">
        <v>672</v>
      </c>
      <c r="L129" s="112" t="s">
        <v>495</v>
      </c>
      <c r="M129" s="127"/>
      <c r="N129" s="121"/>
      <c r="O129" s="121"/>
      <c r="R129" s="30">
        <f>COUNTIF(D128:D131,"2")</f>
        <v>2</v>
      </c>
      <c r="S129" s="30">
        <f>COUNTIF(G128:G131,"2")</f>
        <v>0</v>
      </c>
      <c r="T129" s="30">
        <f>COUNTIF(J128:J131,"2")</f>
        <v>2</v>
      </c>
      <c r="U129" s="30">
        <f>COUNTIF(M128:M131,"2")</f>
        <v>0</v>
      </c>
    </row>
    <row r="130" spans="1:21" ht="30" customHeight="1" x14ac:dyDescent="0.2">
      <c r="A130" s="204"/>
      <c r="B130" s="65"/>
      <c r="C130" s="41" t="s">
        <v>496</v>
      </c>
      <c r="D130" s="77">
        <v>2</v>
      </c>
      <c r="E130" s="119" t="s">
        <v>497</v>
      </c>
      <c r="F130" s="111" t="s">
        <v>498</v>
      </c>
      <c r="G130" s="123">
        <v>1</v>
      </c>
      <c r="H130" s="115" t="s">
        <v>499</v>
      </c>
      <c r="I130" s="112" t="s">
        <v>500</v>
      </c>
      <c r="J130" s="145">
        <v>3</v>
      </c>
      <c r="K130" s="148" t="s">
        <v>673</v>
      </c>
      <c r="L130" s="112" t="s">
        <v>500</v>
      </c>
      <c r="M130" s="127"/>
      <c r="N130" s="121"/>
      <c r="O130" s="121"/>
      <c r="R130" s="30">
        <f>COUNTIF(D128:D131,"3")</f>
        <v>0</v>
      </c>
      <c r="S130" s="30">
        <f>COUNTIF(G128:G131,"3")</f>
        <v>0</v>
      </c>
      <c r="T130" s="30">
        <f>COUNTIF(J128:J131,"3")</f>
        <v>1</v>
      </c>
      <c r="U130" s="30">
        <f>COUNTIF(M128:M131,"3")</f>
        <v>0</v>
      </c>
    </row>
    <row r="131" spans="1:21" ht="30" customHeight="1" x14ac:dyDescent="0.2">
      <c r="A131" s="204"/>
      <c r="B131" s="65"/>
      <c r="C131" s="41" t="s">
        <v>501</v>
      </c>
      <c r="D131" s="77">
        <v>1</v>
      </c>
      <c r="E131" s="146" t="s">
        <v>674</v>
      </c>
      <c r="F131" s="111" t="s">
        <v>521</v>
      </c>
      <c r="G131" s="123">
        <v>1</v>
      </c>
      <c r="H131" s="115" t="s">
        <v>502</v>
      </c>
      <c r="I131" s="112" t="s">
        <v>224</v>
      </c>
      <c r="J131" s="147">
        <v>1</v>
      </c>
      <c r="K131" s="146" t="s">
        <v>674</v>
      </c>
      <c r="L131" s="112" t="s">
        <v>224</v>
      </c>
      <c r="M131" s="127"/>
      <c r="N131" s="121"/>
      <c r="O131" s="121"/>
      <c r="R131" s="30">
        <f>COUNTIF(D128:D131,"4")</f>
        <v>0</v>
      </c>
      <c r="S131" s="30">
        <f>COUNTIF(G128:G131,"4")</f>
        <v>0</v>
      </c>
      <c r="T131" s="30">
        <f>COUNTIF(J128:J131,"4")</f>
        <v>0</v>
      </c>
      <c r="U131" s="30">
        <f>COUNTIF(M128:M131,"4")</f>
        <v>0</v>
      </c>
    </row>
    <row r="132" spans="1:21" ht="9" customHeight="1" x14ac:dyDescent="0.25">
      <c r="B132" s="239"/>
      <c r="C132" s="240"/>
      <c r="D132" s="58"/>
      <c r="E132" s="59"/>
      <c r="F132" s="59"/>
      <c r="G132" s="58"/>
      <c r="H132" s="59"/>
      <c r="I132" s="59"/>
      <c r="J132" s="58"/>
      <c r="K132" s="64"/>
      <c r="M132" s="58"/>
      <c r="N132" s="64"/>
    </row>
    <row r="133" spans="1:21" ht="18.75" x14ac:dyDescent="0.2">
      <c r="A133" s="204"/>
      <c r="B133" s="65"/>
      <c r="C133" s="216" t="s">
        <v>503</v>
      </c>
      <c r="D133" s="216"/>
      <c r="E133" s="216"/>
      <c r="F133" s="216"/>
      <c r="G133" s="216"/>
      <c r="H133" s="216"/>
      <c r="I133" s="216"/>
      <c r="J133" s="216"/>
      <c r="K133" s="217"/>
      <c r="L133" s="61"/>
      <c r="M133" s="61"/>
      <c r="N133" s="61"/>
      <c r="O133" s="61"/>
    </row>
    <row r="134" spans="1:21" ht="30" customHeight="1" x14ac:dyDescent="0.2">
      <c r="A134" s="204"/>
      <c r="B134" s="57"/>
      <c r="C134" s="47" t="s">
        <v>504</v>
      </c>
      <c r="D134" s="145">
        <v>2</v>
      </c>
      <c r="E134" s="146" t="s">
        <v>587</v>
      </c>
      <c r="F134" s="111" t="s">
        <v>505</v>
      </c>
      <c r="G134" s="123">
        <v>2</v>
      </c>
      <c r="H134" s="112" t="s">
        <v>506</v>
      </c>
      <c r="I134" s="112" t="s">
        <v>507</v>
      </c>
      <c r="J134" s="145">
        <v>2</v>
      </c>
      <c r="K134" s="146" t="s">
        <v>587</v>
      </c>
      <c r="L134" s="112" t="s">
        <v>507</v>
      </c>
      <c r="M134" s="127"/>
      <c r="N134" s="121"/>
      <c r="O134" s="121"/>
      <c r="R134" s="30">
        <f>COUNTIF(D134:D136,"1")</f>
        <v>0</v>
      </c>
      <c r="S134" s="30">
        <f>COUNTIF(G134:G136,"1")</f>
        <v>2</v>
      </c>
      <c r="T134" s="30">
        <f>COUNTIF(J134:J136,"1")</f>
        <v>0</v>
      </c>
      <c r="U134" s="30">
        <f>COUNTIF(M134:M136,"1")</f>
        <v>0</v>
      </c>
    </row>
    <row r="135" spans="1:21" ht="30" customHeight="1" x14ac:dyDescent="0.2">
      <c r="A135" s="204"/>
      <c r="B135" s="65"/>
      <c r="C135" s="41" t="s">
        <v>508</v>
      </c>
      <c r="D135" s="147">
        <v>2</v>
      </c>
      <c r="E135" s="146" t="s">
        <v>588</v>
      </c>
      <c r="F135" s="111" t="s">
        <v>509</v>
      </c>
      <c r="G135" s="123">
        <v>1</v>
      </c>
      <c r="H135" s="115" t="s">
        <v>510</v>
      </c>
      <c r="I135" s="112" t="s">
        <v>511</v>
      </c>
      <c r="J135" s="147">
        <v>2</v>
      </c>
      <c r="K135" s="146" t="s">
        <v>588</v>
      </c>
      <c r="L135" s="112" t="s">
        <v>511</v>
      </c>
      <c r="M135" s="127"/>
      <c r="N135" s="121"/>
      <c r="O135" s="121"/>
      <c r="R135" s="30">
        <f>COUNTIF(D134:D136,"2")</f>
        <v>3</v>
      </c>
      <c r="S135" s="30">
        <f>COUNTIF(G134:G136,"2")</f>
        <v>1</v>
      </c>
      <c r="T135" s="30">
        <f>COUNTIF(J134:J136,"2")</f>
        <v>3</v>
      </c>
      <c r="U135" s="30">
        <f>COUNTIF(M134:M136,"2")</f>
        <v>0</v>
      </c>
    </row>
    <row r="136" spans="1:21" ht="30" customHeight="1" x14ac:dyDescent="0.2">
      <c r="A136" s="204"/>
      <c r="B136" s="65"/>
      <c r="C136" s="41" t="s">
        <v>512</v>
      </c>
      <c r="D136" s="147">
        <v>2</v>
      </c>
      <c r="E136" s="146" t="s">
        <v>675</v>
      </c>
      <c r="F136" s="111" t="s">
        <v>513</v>
      </c>
      <c r="G136" s="123">
        <v>1</v>
      </c>
      <c r="H136" s="115" t="s">
        <v>514</v>
      </c>
      <c r="I136" s="112" t="s">
        <v>515</v>
      </c>
      <c r="J136" s="147">
        <v>2</v>
      </c>
      <c r="K136" s="146" t="s">
        <v>675</v>
      </c>
      <c r="L136" s="112" t="s">
        <v>515</v>
      </c>
      <c r="M136" s="127"/>
      <c r="N136" s="121"/>
      <c r="O136" s="121"/>
      <c r="R136" s="30">
        <f>COUNTIF(D134:D136,"3")</f>
        <v>0</v>
      </c>
      <c r="S136" s="30">
        <f>COUNTIF(G134:G136,"3")</f>
        <v>0</v>
      </c>
      <c r="T136" s="30">
        <f>COUNTIF(J134:J136,"3")</f>
        <v>0</v>
      </c>
      <c r="U136" s="30">
        <f>COUNTIF(M134:M136,"3")</f>
        <v>0</v>
      </c>
    </row>
    <row r="137" spans="1:21" ht="9" customHeight="1" x14ac:dyDescent="0.25">
      <c r="B137" s="239"/>
      <c r="C137" s="240"/>
      <c r="D137" s="58"/>
      <c r="E137" s="59"/>
      <c r="F137" s="59"/>
      <c r="G137" s="58"/>
      <c r="H137" s="59"/>
      <c r="I137" s="59"/>
      <c r="J137" s="58"/>
      <c r="K137" s="64"/>
      <c r="M137" s="58"/>
      <c r="N137" s="64"/>
      <c r="R137" s="30">
        <f>COUNTIF(D134:D136,"4")</f>
        <v>0</v>
      </c>
      <c r="S137" s="30">
        <f>COUNTIF(G134:G136,"4")</f>
        <v>0</v>
      </c>
      <c r="T137" s="30">
        <f>COUNTIF(J134:J136,"4")</f>
        <v>0</v>
      </c>
    </row>
    <row r="138" spans="1:21" ht="18.75" x14ac:dyDescent="0.2">
      <c r="A138" s="204"/>
      <c r="B138" s="65"/>
      <c r="C138" s="216" t="s">
        <v>516</v>
      </c>
      <c r="D138" s="216"/>
      <c r="E138" s="216"/>
      <c r="F138" s="216"/>
      <c r="G138" s="216"/>
      <c r="H138" s="216"/>
      <c r="I138" s="216"/>
      <c r="J138" s="216"/>
      <c r="K138" s="217"/>
      <c r="L138" s="61"/>
      <c r="M138" s="61"/>
      <c r="N138" s="61"/>
      <c r="O138" s="61"/>
    </row>
    <row r="139" spans="1:21" ht="30" customHeight="1" x14ac:dyDescent="0.2">
      <c r="A139" s="204"/>
      <c r="B139" s="57"/>
      <c r="C139" s="47" t="s">
        <v>517</v>
      </c>
      <c r="D139" s="147">
        <v>1</v>
      </c>
      <c r="E139" s="146" t="s">
        <v>589</v>
      </c>
      <c r="F139" s="111" t="s">
        <v>224</v>
      </c>
      <c r="G139" s="123">
        <v>1</v>
      </c>
      <c r="H139" s="112" t="s">
        <v>518</v>
      </c>
      <c r="I139" s="112" t="s">
        <v>519</v>
      </c>
      <c r="J139" s="136">
        <v>1</v>
      </c>
      <c r="K139" s="141" t="s">
        <v>589</v>
      </c>
      <c r="L139" s="112" t="s">
        <v>519</v>
      </c>
      <c r="M139" s="127"/>
      <c r="N139" s="121"/>
      <c r="O139" s="121"/>
      <c r="P139" s="124"/>
      <c r="Q139" s="124"/>
      <c r="R139" s="30">
        <f>COUNTIF(D139:D141,"1")</f>
        <v>3</v>
      </c>
      <c r="S139" s="30">
        <f>COUNTIF(G139:G141,"1")</f>
        <v>3</v>
      </c>
      <c r="T139" s="30">
        <f>COUNTIF(J139:J141,"1")</f>
        <v>3</v>
      </c>
      <c r="U139" s="30">
        <f>COUNTIF(M139:M141,"1")</f>
        <v>0</v>
      </c>
    </row>
    <row r="140" spans="1:21" ht="30" customHeight="1" x14ac:dyDescent="0.2">
      <c r="A140" s="204"/>
      <c r="B140" s="65"/>
      <c r="C140" s="41" t="s">
        <v>520</v>
      </c>
      <c r="D140" s="147">
        <v>1</v>
      </c>
      <c r="E140" s="146" t="s">
        <v>590</v>
      </c>
      <c r="F140" s="111" t="s">
        <v>521</v>
      </c>
      <c r="G140" s="123">
        <v>1</v>
      </c>
      <c r="H140" s="115" t="s">
        <v>522</v>
      </c>
      <c r="I140" s="112" t="s">
        <v>523</v>
      </c>
      <c r="J140" s="136">
        <v>1</v>
      </c>
      <c r="K140" s="141" t="s">
        <v>590</v>
      </c>
      <c r="L140" s="112" t="s">
        <v>523</v>
      </c>
      <c r="M140" s="127"/>
      <c r="N140" s="121"/>
      <c r="O140" s="121"/>
      <c r="P140" s="124"/>
      <c r="Q140" s="124"/>
      <c r="R140" s="30">
        <f>COUNTIF(D139:D141,"2")</f>
        <v>0</v>
      </c>
      <c r="S140" s="30">
        <f>COUNTIF(G139:G141,"2")</f>
        <v>0</v>
      </c>
      <c r="T140" s="30">
        <f>COUNTIF(J139:J141,"2")</f>
        <v>0</v>
      </c>
      <c r="U140" s="30">
        <f>COUNTIF(M139:M141,"2")</f>
        <v>0</v>
      </c>
    </row>
    <row r="141" spans="1:21" ht="30" customHeight="1" x14ac:dyDescent="0.2">
      <c r="A141" s="204"/>
      <c r="B141" s="65"/>
      <c r="C141" s="41" t="s">
        <v>524</v>
      </c>
      <c r="D141" s="147">
        <v>1</v>
      </c>
      <c r="E141" s="146" t="s">
        <v>591</v>
      </c>
      <c r="F141" s="111" t="s">
        <v>525</v>
      </c>
      <c r="G141" s="123">
        <v>1</v>
      </c>
      <c r="H141" s="115" t="s">
        <v>526</v>
      </c>
      <c r="I141" s="112" t="s">
        <v>224</v>
      </c>
      <c r="J141" s="136">
        <v>1</v>
      </c>
      <c r="K141" s="141" t="s">
        <v>591</v>
      </c>
      <c r="L141" s="112" t="s">
        <v>224</v>
      </c>
      <c r="M141" s="127"/>
      <c r="N141" s="121"/>
      <c r="O141" s="121"/>
      <c r="P141" s="124"/>
      <c r="Q141" s="124"/>
      <c r="R141" s="30">
        <f>COUNTIF(D139:D141,"3")</f>
        <v>0</v>
      </c>
      <c r="S141" s="30">
        <f>COUNTIF(G139:G141,"3")</f>
        <v>0</v>
      </c>
      <c r="T141" s="30">
        <f>COUNTIF(J139:J141,"3")</f>
        <v>0</v>
      </c>
      <c r="U141" s="30">
        <f>COUNTIF(M139:M141,"3")</f>
        <v>0</v>
      </c>
    </row>
    <row r="142" spans="1:21" x14ac:dyDescent="0.2">
      <c r="R142" s="30">
        <f>COUNTIF(D139:D141,"4")</f>
        <v>0</v>
      </c>
      <c r="S142" s="30">
        <f>COUNTIF(G139:G141,"4")</f>
        <v>0</v>
      </c>
      <c r="T142" s="30">
        <f>COUNTIF(J139:J141,"4")</f>
        <v>0</v>
      </c>
    </row>
    <row r="65530" spans="2:6" ht="15" x14ac:dyDescent="0.25">
      <c r="B65530" s="248" t="s">
        <v>62</v>
      </c>
      <c r="C65530" s="248"/>
      <c r="D65530" s="248"/>
      <c r="E65530" s="248"/>
      <c r="F65530" s="133"/>
    </row>
    <row r="65531" spans="2:6" x14ac:dyDescent="0.2">
      <c r="B65531" s="247" t="s">
        <v>63</v>
      </c>
      <c r="C65531" s="247"/>
      <c r="D65531" s="247"/>
      <c r="E65531" s="247"/>
      <c r="F65531" s="132"/>
    </row>
    <row r="65532" spans="2:6" x14ac:dyDescent="0.2">
      <c r="B65532" s="247" t="s">
        <v>64</v>
      </c>
      <c r="C65532" s="247"/>
      <c r="D65532" s="247"/>
      <c r="E65532" s="247"/>
      <c r="F65532" s="132"/>
    </row>
  </sheetData>
  <mergeCells count="93">
    <mergeCell ref="M119:O119"/>
    <mergeCell ref="M2:O2"/>
    <mergeCell ref="M3:M4"/>
    <mergeCell ref="N3:N4"/>
    <mergeCell ref="O3:O4"/>
    <mergeCell ref="M52:O52"/>
    <mergeCell ref="M81:O81"/>
    <mergeCell ref="B1:K1"/>
    <mergeCell ref="B2:C5"/>
    <mergeCell ref="B52:C53"/>
    <mergeCell ref="B81:C82"/>
    <mergeCell ref="B29:B33"/>
    <mergeCell ref="B11:K11"/>
    <mergeCell ref="G81:I81"/>
    <mergeCell ref="J81:L81"/>
    <mergeCell ref="B6:B10"/>
    <mergeCell ref="B45:K45"/>
    <mergeCell ref="E3:E4"/>
    <mergeCell ref="D3:D4"/>
    <mergeCell ref="B18:K18"/>
    <mergeCell ref="C54:K54"/>
    <mergeCell ref="D52:F52"/>
    <mergeCell ref="G52:I52"/>
    <mergeCell ref="B65532:E65532"/>
    <mergeCell ref="C138:K138"/>
    <mergeCell ref="B65531:E65531"/>
    <mergeCell ref="B60:C60"/>
    <mergeCell ref="C127:K127"/>
    <mergeCell ref="B65530:E65530"/>
    <mergeCell ref="B137:C137"/>
    <mergeCell ref="B87:C87"/>
    <mergeCell ref="B126:C126"/>
    <mergeCell ref="B66:K66"/>
    <mergeCell ref="C133:K133"/>
    <mergeCell ref="B118:C118"/>
    <mergeCell ref="C113:K113"/>
    <mergeCell ref="B119:C120"/>
    <mergeCell ref="C97:L97"/>
    <mergeCell ref="J119:L119"/>
    <mergeCell ref="G119:I119"/>
    <mergeCell ref="D119:F119"/>
    <mergeCell ref="C67:K67"/>
    <mergeCell ref="B132:C132"/>
    <mergeCell ref="C121:K121"/>
    <mergeCell ref="B112:C112"/>
    <mergeCell ref="C101:K101"/>
    <mergeCell ref="B100:C100"/>
    <mergeCell ref="B72:K72"/>
    <mergeCell ref="C73:K73"/>
    <mergeCell ref="B80:C80"/>
    <mergeCell ref="C88:K88"/>
    <mergeCell ref="B96:C96"/>
    <mergeCell ref="C83:K83"/>
    <mergeCell ref="D81:F81"/>
    <mergeCell ref="J52:L52"/>
    <mergeCell ref="C61:K61"/>
    <mergeCell ref="K3:K4"/>
    <mergeCell ref="H3:H4"/>
    <mergeCell ref="L3:L4"/>
    <mergeCell ref="B51:K51"/>
    <mergeCell ref="B12:B17"/>
    <mergeCell ref="B19:B27"/>
    <mergeCell ref="B35:B44"/>
    <mergeCell ref="B46:B50"/>
    <mergeCell ref="B28:K28"/>
    <mergeCell ref="D35:K35"/>
    <mergeCell ref="B34:K34"/>
    <mergeCell ref="D2:F2"/>
    <mergeCell ref="G2:I2"/>
    <mergeCell ref="J2:L2"/>
    <mergeCell ref="G3:G4"/>
    <mergeCell ref="J3:J4"/>
    <mergeCell ref="F3:F4"/>
    <mergeCell ref="I3:I4"/>
    <mergeCell ref="A6:A10"/>
    <mergeCell ref="A12:A17"/>
    <mergeCell ref="A19:A27"/>
    <mergeCell ref="A29:A33"/>
    <mergeCell ref="A35:A44"/>
    <mergeCell ref="A46:A50"/>
    <mergeCell ref="A54:A59"/>
    <mergeCell ref="A61:A65"/>
    <mergeCell ref="A67:A71"/>
    <mergeCell ref="A73:A79"/>
    <mergeCell ref="A83:A86"/>
    <mergeCell ref="A88:A95"/>
    <mergeCell ref="A138:A141"/>
    <mergeCell ref="A97:A99"/>
    <mergeCell ref="A101:A111"/>
    <mergeCell ref="A113:A117"/>
    <mergeCell ref="A121:A125"/>
    <mergeCell ref="A127:A131"/>
    <mergeCell ref="A133:A136"/>
  </mergeCells>
  <phoneticPr fontId="2" type="noConversion"/>
  <conditionalFormatting sqref="D7:D10">
    <cfRule type="iconSet" priority="156">
      <iconSet iconSet="4TrafficLights">
        <cfvo type="percent" val="0"/>
        <cfvo type="num" val="1"/>
        <cfvo type="num" val="3"/>
        <cfvo type="num" val="4"/>
      </iconSet>
    </cfRule>
  </conditionalFormatting>
  <conditionalFormatting sqref="G7:G10">
    <cfRule type="iconSet" priority="154">
      <iconSet iconSet="4TrafficLights">
        <cfvo type="percent" val="0"/>
        <cfvo type="num" val="1"/>
        <cfvo type="num" val="3"/>
        <cfvo type="num" val="4"/>
      </iconSet>
    </cfRule>
  </conditionalFormatting>
  <conditionalFormatting sqref="D13:D17">
    <cfRule type="iconSet" priority="152">
      <iconSet iconSet="4TrafficLights">
        <cfvo type="percent" val="0"/>
        <cfvo type="num" val="1"/>
        <cfvo type="num" val="3"/>
        <cfvo type="num" val="4"/>
      </iconSet>
    </cfRule>
  </conditionalFormatting>
  <conditionalFormatting sqref="Q7">
    <cfRule type="cellIs" dxfId="1" priority="147" stopIfTrue="1" operator="lessThan">
      <formula>$Q$7</formula>
    </cfRule>
  </conditionalFormatting>
  <conditionalFormatting sqref="P7:P9">
    <cfRule type="iconSet" priority="146">
      <iconSet iconSet="3Flags">
        <cfvo type="percent" val="0"/>
        <cfvo type="num" val="0"/>
        <cfvo type="num" val="1" gte="0"/>
      </iconSet>
    </cfRule>
  </conditionalFormatting>
  <conditionalFormatting sqref="D20:D27">
    <cfRule type="iconSet" priority="145">
      <iconSet iconSet="4TrafficLights">
        <cfvo type="percent" val="0"/>
        <cfvo type="num" val="1"/>
        <cfvo type="num" val="3"/>
        <cfvo type="num" val="4"/>
      </iconSet>
    </cfRule>
  </conditionalFormatting>
  <conditionalFormatting sqref="G20:G27">
    <cfRule type="iconSet" priority="144">
      <iconSet iconSet="4TrafficLights">
        <cfvo type="percent" val="0"/>
        <cfvo type="num" val="1"/>
        <cfvo type="num" val="3"/>
        <cfvo type="num" val="4"/>
      </iconSet>
    </cfRule>
  </conditionalFormatting>
  <conditionalFormatting sqref="D30:D33">
    <cfRule type="iconSet" priority="140">
      <iconSet iconSet="4TrafficLights">
        <cfvo type="percent" val="0"/>
        <cfvo type="num" val="1"/>
        <cfvo type="num" val="3"/>
        <cfvo type="num" val="4"/>
      </iconSet>
    </cfRule>
  </conditionalFormatting>
  <conditionalFormatting sqref="G30:G33">
    <cfRule type="iconSet" priority="139">
      <iconSet iconSet="4TrafficLights">
        <cfvo type="percent" val="0"/>
        <cfvo type="num" val="1"/>
        <cfvo type="num" val="3"/>
        <cfvo type="num" val="4"/>
      </iconSet>
    </cfRule>
  </conditionalFormatting>
  <conditionalFormatting sqref="D36:D44">
    <cfRule type="iconSet" priority="135">
      <iconSet iconSet="4TrafficLights">
        <cfvo type="percent" val="0"/>
        <cfvo type="num" val="1"/>
        <cfvo type="num" val="3"/>
        <cfvo type="num" val="4"/>
      </iconSet>
    </cfRule>
  </conditionalFormatting>
  <conditionalFormatting sqref="G36:G44">
    <cfRule type="iconSet" priority="134">
      <iconSet iconSet="4TrafficLights">
        <cfvo type="percent" val="0"/>
        <cfvo type="num" val="1"/>
        <cfvo type="num" val="3"/>
        <cfvo type="num" val="4"/>
      </iconSet>
    </cfRule>
  </conditionalFormatting>
  <conditionalFormatting sqref="D47:D50">
    <cfRule type="iconSet" priority="130">
      <iconSet iconSet="4TrafficLights">
        <cfvo type="percent" val="0"/>
        <cfvo type="num" val="1"/>
        <cfvo type="num" val="3"/>
        <cfvo type="num" val="4"/>
      </iconSet>
    </cfRule>
  </conditionalFormatting>
  <conditionalFormatting sqref="G47:G50">
    <cfRule type="iconSet" priority="129">
      <iconSet iconSet="4TrafficLights">
        <cfvo type="percent" val="0"/>
        <cfvo type="num" val="1"/>
        <cfvo type="num" val="3"/>
        <cfvo type="num" val="4"/>
      </iconSet>
    </cfRule>
  </conditionalFormatting>
  <conditionalFormatting sqref="D55:D59">
    <cfRule type="iconSet" priority="125">
      <iconSet iconSet="4TrafficLights">
        <cfvo type="percent" val="0"/>
        <cfvo type="num" val="1"/>
        <cfvo type="num" val="3"/>
        <cfvo type="num" val="4"/>
      </iconSet>
    </cfRule>
  </conditionalFormatting>
  <conditionalFormatting sqref="D62:D65">
    <cfRule type="iconSet" priority="119">
      <iconSet iconSet="4TrafficLights">
        <cfvo type="percent" val="0"/>
        <cfvo type="num" val="1"/>
        <cfvo type="num" val="3"/>
        <cfvo type="num" val="4"/>
      </iconSet>
    </cfRule>
  </conditionalFormatting>
  <conditionalFormatting sqref="D68:D71">
    <cfRule type="iconSet" priority="97">
      <iconSet iconSet="4TrafficLights">
        <cfvo type="percent" val="0"/>
        <cfvo type="num" val="1"/>
        <cfvo type="num" val="3"/>
        <cfvo type="num" val="4"/>
      </iconSet>
    </cfRule>
  </conditionalFormatting>
  <conditionalFormatting sqref="D74:D79">
    <cfRule type="iconSet" priority="80">
      <iconSet iconSet="4TrafficLights">
        <cfvo type="percent" val="0"/>
        <cfvo type="num" val="1"/>
        <cfvo type="num" val="3"/>
        <cfvo type="num" val="4"/>
      </iconSet>
    </cfRule>
  </conditionalFormatting>
  <conditionalFormatting sqref="D84:D86">
    <cfRule type="iconSet" priority="63">
      <iconSet iconSet="4TrafficLights">
        <cfvo type="percent" val="0"/>
        <cfvo type="num" val="1"/>
        <cfvo type="num" val="3"/>
        <cfvo type="num" val="4"/>
      </iconSet>
    </cfRule>
  </conditionalFormatting>
  <conditionalFormatting sqref="D89:D95">
    <cfRule type="iconSet" priority="60">
      <iconSet iconSet="4TrafficLights">
        <cfvo type="percent" val="0"/>
        <cfvo type="num" val="1"/>
        <cfvo type="num" val="3"/>
        <cfvo type="num" val="4"/>
      </iconSet>
    </cfRule>
  </conditionalFormatting>
  <conditionalFormatting sqref="D98:D99">
    <cfRule type="iconSet" priority="57">
      <iconSet iconSet="4TrafficLights">
        <cfvo type="percent" val="0"/>
        <cfvo type="num" val="1"/>
        <cfvo type="num" val="3"/>
        <cfvo type="num" val="4"/>
      </iconSet>
    </cfRule>
  </conditionalFormatting>
  <conditionalFormatting sqref="D102:D111">
    <cfRule type="iconSet" priority="54">
      <iconSet iconSet="4TrafficLights">
        <cfvo type="percent" val="0"/>
        <cfvo type="num" val="1"/>
        <cfvo type="num" val="3"/>
        <cfvo type="num" val="4"/>
      </iconSet>
    </cfRule>
  </conditionalFormatting>
  <conditionalFormatting sqref="D114:D117">
    <cfRule type="iconSet" priority="51">
      <iconSet iconSet="4TrafficLights">
        <cfvo type="percent" val="0"/>
        <cfvo type="num" val="1"/>
        <cfvo type="num" val="3"/>
        <cfvo type="num" val="4"/>
      </iconSet>
    </cfRule>
  </conditionalFormatting>
  <conditionalFormatting sqref="D125">
    <cfRule type="iconSet" priority="48">
      <iconSet iconSet="4TrafficLights">
        <cfvo type="percent" val="0"/>
        <cfvo type="num" val="1"/>
        <cfvo type="num" val="3"/>
        <cfvo type="num" val="4"/>
      </iconSet>
    </cfRule>
  </conditionalFormatting>
  <conditionalFormatting sqref="D128:D131">
    <cfRule type="iconSet" priority="45">
      <iconSet iconSet="4TrafficLights">
        <cfvo type="percent" val="0"/>
        <cfvo type="num" val="1"/>
        <cfvo type="num" val="3"/>
        <cfvo type="num" val="4"/>
      </iconSet>
    </cfRule>
  </conditionalFormatting>
  <conditionalFormatting sqref="M7:M10">
    <cfRule type="iconSet" priority="35">
      <iconSet iconSet="4TrafficLights">
        <cfvo type="percent" val="0"/>
        <cfvo type="num" val="1"/>
        <cfvo type="num" val="3"/>
        <cfvo type="num" val="4"/>
      </iconSet>
    </cfRule>
  </conditionalFormatting>
  <conditionalFormatting sqref="M13:M17">
    <cfRule type="iconSet" priority="34">
      <iconSet iconSet="4TrafficLights">
        <cfvo type="percent" val="0"/>
        <cfvo type="num" val="1"/>
        <cfvo type="num" val="3"/>
        <cfvo type="num" val="4"/>
      </iconSet>
    </cfRule>
  </conditionalFormatting>
  <conditionalFormatting sqref="M20:M27">
    <cfRule type="iconSet" priority="33">
      <iconSet iconSet="4TrafficLights">
        <cfvo type="percent" val="0"/>
        <cfvo type="num" val="1"/>
        <cfvo type="num" val="3"/>
        <cfvo type="num" val="4"/>
      </iconSet>
    </cfRule>
  </conditionalFormatting>
  <conditionalFormatting sqref="M30:M33">
    <cfRule type="iconSet" priority="32">
      <iconSet iconSet="4TrafficLights">
        <cfvo type="percent" val="0"/>
        <cfvo type="num" val="1"/>
        <cfvo type="num" val="3"/>
        <cfvo type="num" val="4"/>
      </iconSet>
    </cfRule>
  </conditionalFormatting>
  <conditionalFormatting sqref="M36:M44">
    <cfRule type="iconSet" priority="31">
      <iconSet iconSet="4TrafficLights">
        <cfvo type="percent" val="0"/>
        <cfvo type="num" val="1"/>
        <cfvo type="num" val="3"/>
        <cfvo type="num" val="4"/>
      </iconSet>
    </cfRule>
  </conditionalFormatting>
  <conditionalFormatting sqref="M47:M50">
    <cfRule type="iconSet" priority="30">
      <iconSet iconSet="4TrafficLights">
        <cfvo type="percent" val="0"/>
        <cfvo type="num" val="1"/>
        <cfvo type="num" val="3"/>
        <cfvo type="num" val="4"/>
      </iconSet>
    </cfRule>
  </conditionalFormatting>
  <conditionalFormatting sqref="M55:M59">
    <cfRule type="iconSet" priority="29">
      <iconSet iconSet="4TrafficLights">
        <cfvo type="percent" val="0"/>
        <cfvo type="num" val="1"/>
        <cfvo type="num" val="3"/>
        <cfvo type="num" val="4"/>
      </iconSet>
    </cfRule>
  </conditionalFormatting>
  <conditionalFormatting sqref="M62:M65">
    <cfRule type="iconSet" priority="28">
      <iconSet iconSet="4TrafficLights">
        <cfvo type="percent" val="0"/>
        <cfvo type="num" val="1"/>
        <cfvo type="num" val="3"/>
        <cfvo type="num" val="4"/>
      </iconSet>
    </cfRule>
  </conditionalFormatting>
  <conditionalFormatting sqref="M68:M71">
    <cfRule type="iconSet" priority="27">
      <iconSet iconSet="4TrafficLights">
        <cfvo type="percent" val="0"/>
        <cfvo type="num" val="1"/>
        <cfvo type="num" val="3"/>
        <cfvo type="num" val="4"/>
      </iconSet>
    </cfRule>
  </conditionalFormatting>
  <conditionalFormatting sqref="M74:M79">
    <cfRule type="iconSet" priority="26">
      <iconSet iconSet="4TrafficLights">
        <cfvo type="percent" val="0"/>
        <cfvo type="num" val="1"/>
        <cfvo type="num" val="3"/>
        <cfvo type="num" val="4"/>
      </iconSet>
    </cfRule>
  </conditionalFormatting>
  <conditionalFormatting sqref="M84:M86">
    <cfRule type="iconSet" priority="25">
      <iconSet iconSet="4TrafficLights">
        <cfvo type="percent" val="0"/>
        <cfvo type="num" val="1"/>
        <cfvo type="num" val="3"/>
        <cfvo type="num" val="4"/>
      </iconSet>
    </cfRule>
  </conditionalFormatting>
  <conditionalFormatting sqref="M89:M95">
    <cfRule type="iconSet" priority="24">
      <iconSet iconSet="4TrafficLights">
        <cfvo type="percent" val="0"/>
        <cfvo type="num" val="1"/>
        <cfvo type="num" val="3"/>
        <cfvo type="num" val="4"/>
      </iconSet>
    </cfRule>
  </conditionalFormatting>
  <conditionalFormatting sqref="M98:M99">
    <cfRule type="iconSet" priority="23">
      <iconSet iconSet="4TrafficLights">
        <cfvo type="percent" val="0"/>
        <cfvo type="num" val="1"/>
        <cfvo type="num" val="3"/>
        <cfvo type="num" val="4"/>
      </iconSet>
    </cfRule>
  </conditionalFormatting>
  <conditionalFormatting sqref="M102:M111">
    <cfRule type="iconSet" priority="22">
      <iconSet iconSet="4TrafficLights">
        <cfvo type="percent" val="0"/>
        <cfvo type="num" val="1"/>
        <cfvo type="num" val="3"/>
        <cfvo type="num" val="4"/>
      </iconSet>
    </cfRule>
  </conditionalFormatting>
  <conditionalFormatting sqref="M114:M117">
    <cfRule type="iconSet" priority="21">
      <iconSet iconSet="4TrafficLights">
        <cfvo type="percent" val="0"/>
        <cfvo type="num" val="1"/>
        <cfvo type="num" val="3"/>
        <cfvo type="num" val="4"/>
      </iconSet>
    </cfRule>
  </conditionalFormatting>
  <conditionalFormatting sqref="M122:M125">
    <cfRule type="iconSet" priority="20">
      <iconSet iconSet="4TrafficLights">
        <cfvo type="percent" val="0"/>
        <cfvo type="num" val="1"/>
        <cfvo type="num" val="3"/>
        <cfvo type="num" val="4"/>
      </iconSet>
    </cfRule>
  </conditionalFormatting>
  <conditionalFormatting sqref="M128:M131">
    <cfRule type="iconSet" priority="19">
      <iconSet iconSet="4TrafficLights">
        <cfvo type="percent" val="0"/>
        <cfvo type="num" val="1"/>
        <cfvo type="num" val="3"/>
        <cfvo type="num" val="4"/>
      </iconSet>
    </cfRule>
  </conditionalFormatting>
  <conditionalFormatting sqref="M134:M136">
    <cfRule type="iconSet" priority="18">
      <iconSet iconSet="4TrafficLights">
        <cfvo type="percent" val="0"/>
        <cfvo type="num" val="1"/>
        <cfvo type="num" val="3"/>
        <cfvo type="num" val="4"/>
      </iconSet>
    </cfRule>
  </conditionalFormatting>
  <conditionalFormatting sqref="M139:M141">
    <cfRule type="iconSet" priority="17">
      <iconSet iconSet="4TrafficLights">
        <cfvo type="percent" val="0"/>
        <cfvo type="num" val="1"/>
        <cfvo type="num" val="3"/>
        <cfvo type="num" val="4"/>
      </iconSet>
    </cfRule>
  </conditionalFormatting>
  <conditionalFormatting sqref="D122">
    <cfRule type="iconSet" priority="16">
      <iconSet iconSet="4TrafficLights">
        <cfvo type="percent" val="0"/>
        <cfvo type="num" val="1"/>
        <cfvo type="num" val="3"/>
        <cfvo type="num" val="4"/>
      </iconSet>
    </cfRule>
  </conditionalFormatting>
  <conditionalFormatting sqref="D123">
    <cfRule type="iconSet" priority="15">
      <iconSet iconSet="4TrafficLights">
        <cfvo type="percent" val="0"/>
        <cfvo type="num" val="1"/>
        <cfvo type="num" val="3"/>
        <cfvo type="num" val="4"/>
      </iconSet>
    </cfRule>
  </conditionalFormatting>
  <conditionalFormatting sqref="D124">
    <cfRule type="iconSet" priority="14">
      <iconSet iconSet="4TrafficLights">
        <cfvo type="percent" val="0"/>
        <cfvo type="num" val="1"/>
        <cfvo type="num" val="3"/>
        <cfvo type="num" val="4"/>
      </iconSet>
    </cfRule>
  </conditionalFormatting>
  <conditionalFormatting sqref="G55:G59">
    <cfRule type="iconSet" priority="13">
      <iconSet iconSet="4TrafficLights">
        <cfvo type="percent" val="0"/>
        <cfvo type="num" val="1"/>
        <cfvo type="num" val="3"/>
        <cfvo type="num" val="4"/>
      </iconSet>
    </cfRule>
  </conditionalFormatting>
  <conditionalFormatting sqref="G62:G65">
    <cfRule type="iconSet" priority="12">
      <iconSet iconSet="4TrafficLights">
        <cfvo type="percent" val="0"/>
        <cfvo type="num" val="1"/>
        <cfvo type="num" val="3"/>
        <cfvo type="num" val="4"/>
      </iconSet>
    </cfRule>
  </conditionalFormatting>
  <conditionalFormatting sqref="G68:G71">
    <cfRule type="iconSet" priority="11">
      <iconSet iconSet="4TrafficLights">
        <cfvo type="percent" val="0"/>
        <cfvo type="num" val="1"/>
        <cfvo type="num" val="3"/>
        <cfvo type="num" val="4"/>
      </iconSet>
    </cfRule>
  </conditionalFormatting>
  <conditionalFormatting sqref="G74:G79">
    <cfRule type="iconSet" priority="10">
      <iconSet iconSet="4TrafficLights">
        <cfvo type="percent" val="0"/>
        <cfvo type="num" val="1"/>
        <cfvo type="num" val="3"/>
        <cfvo type="num" val="4"/>
      </iconSet>
    </cfRule>
  </conditionalFormatting>
  <conditionalFormatting sqref="G122:G125">
    <cfRule type="iconSet" priority="9">
      <iconSet iconSet="4TrafficLights">
        <cfvo type="percent" val="0"/>
        <cfvo type="num" val="1"/>
        <cfvo type="num" val="3"/>
        <cfvo type="num" val="4"/>
      </iconSet>
    </cfRule>
  </conditionalFormatting>
  <conditionalFormatting sqref="G128:G131">
    <cfRule type="iconSet" priority="8">
      <iconSet iconSet="4TrafficLights">
        <cfvo type="percent" val="0"/>
        <cfvo type="num" val="1"/>
        <cfvo type="num" val="3"/>
        <cfvo type="num" val="4"/>
      </iconSet>
    </cfRule>
  </conditionalFormatting>
  <conditionalFormatting sqref="G134:G136">
    <cfRule type="iconSet" priority="7">
      <iconSet iconSet="4TrafficLights">
        <cfvo type="percent" val="0"/>
        <cfvo type="num" val="1"/>
        <cfvo type="num" val="3"/>
        <cfvo type="num" val="4"/>
      </iconSet>
    </cfRule>
  </conditionalFormatting>
  <conditionalFormatting sqref="G139:G141">
    <cfRule type="iconSet" priority="6">
      <iconSet iconSet="4TrafficLights">
        <cfvo type="percent" val="0"/>
        <cfvo type="num" val="1"/>
        <cfvo type="num" val="3"/>
        <cfvo type="num" val="4"/>
      </iconSet>
    </cfRule>
  </conditionalFormatting>
  <conditionalFormatting sqref="G84:G86">
    <cfRule type="iconSet" priority="5">
      <iconSet iconSet="4TrafficLights">
        <cfvo type="percent" val="0"/>
        <cfvo type="num" val="1"/>
        <cfvo type="num" val="3"/>
        <cfvo type="num" val="4"/>
      </iconSet>
    </cfRule>
  </conditionalFormatting>
  <conditionalFormatting sqref="G89:G95">
    <cfRule type="iconSet" priority="4">
      <iconSet iconSet="4TrafficLights">
        <cfvo type="percent" val="0"/>
        <cfvo type="num" val="1"/>
        <cfvo type="num" val="3"/>
        <cfvo type="num" val="4"/>
      </iconSet>
    </cfRule>
  </conditionalFormatting>
  <conditionalFormatting sqref="G98:G99">
    <cfRule type="iconSet" priority="3">
      <iconSet iconSet="4TrafficLights">
        <cfvo type="percent" val="0"/>
        <cfvo type="num" val="1"/>
        <cfvo type="num" val="3"/>
        <cfvo type="num" val="4"/>
      </iconSet>
    </cfRule>
  </conditionalFormatting>
  <conditionalFormatting sqref="G102:G111">
    <cfRule type="iconSet" priority="2">
      <iconSet iconSet="4TrafficLights">
        <cfvo type="percent" val="0"/>
        <cfvo type="num" val="1"/>
        <cfvo type="num" val="3"/>
        <cfvo type="num" val="4"/>
      </iconSet>
    </cfRule>
  </conditionalFormatting>
  <conditionalFormatting sqref="G114:G117">
    <cfRule type="iconSet" priority="1">
      <iconSet iconSet="4TrafficLights">
        <cfvo type="percent" val="0"/>
        <cfvo type="num" val="1"/>
        <cfvo type="num" val="3"/>
        <cfvo type="num" val="4"/>
      </iconSet>
    </cfRule>
  </conditionalFormatting>
  <dataValidations xWindow="675" yWindow="274" count="2">
    <dataValidation type="list" allowBlank="1" showInputMessage="1" showErrorMessage="1" sqref="M55:M59 J109 M74:M79 J84:J85 M89:M95 M114:M117 D84:D86 D62:D65 J114:J115 G139:G141 D98:D99 G84:G86 D89:D95 G89:G95 D114:D117 G98:G99 G68:G71 G47:G50 G36:G44 G30:G33 G20:G27 M47:M50 G7:G10 M84:M86 D13:D17 D7:D10 J13:J17 M36:M44 D20:D27 M30:M33 D30:D33 M20:M27 D36:D44 D47:D50 G62:G65 M13:M17 D74:D79 G114:G117 D68:D71 D55:D59 G55:G59 D122:D125 M7:M10 M122:M125 M139:M141 G102:G111 G128:G131 G122:G125 D102:D111 G74:G79 D128:D131 J89 M128:M131 M62:M65 G134:G136 J111 M68:M71 M134:M136 M102:M111 M98:M99 J92:J94 J102:J107">
      <formula1>$Q$2:$Q$5</formula1>
    </dataValidation>
    <dataValidation type="whole" operator="lessThan" allowBlank="1" showInputMessage="1" showErrorMessage="1" error="Debe estar entre 1 y 4" prompt="Diligencie el numero correspondiente." sqref="J55:J59 J62:J65 J68:J71 J74:J79 J86 J95 J116:J117 J122:J125 J128:J131 J139:J141 J7:J10 G13:G17 J20:J27 J30:J33 J36:J44 J47:J50 J90:J91 J98:J99 J108 J110 J134:J136 D134:D136 D139:D141">
      <formula1>5</formula1>
    </dataValidation>
  </dataValidations>
  <hyperlinks>
    <hyperlink ref="B65532" r:id="rId1"/>
    <hyperlink ref="B65531" r:id="rId2"/>
  </hyperlinks>
  <pageMargins left="0.70866141732283472" right="0.70866141732283472" top="0.74803149606299213" bottom="0.74803149606299213" header="0.31496062992125984" footer="0.31496062992125984"/>
  <pageSetup paperSize="14" scale="70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AS65497"/>
  <sheetViews>
    <sheetView showGridLines="0" topLeftCell="B33" zoomScale="80" zoomScaleNormal="80" workbookViewId="0">
      <selection activeCell="B43" sqref="B43:U43"/>
    </sheetView>
  </sheetViews>
  <sheetFormatPr baseColWidth="10" defaultColWidth="11.42578125" defaultRowHeight="15" x14ac:dyDescent="0.2"/>
  <cols>
    <col min="1" max="1" width="1.42578125" style="1" customWidth="1"/>
    <col min="2" max="2" width="34.7109375" style="1" customWidth="1"/>
    <col min="3" max="6" width="7.7109375" style="1" customWidth="1"/>
    <col min="7" max="7" width="1.7109375" style="1" customWidth="1"/>
    <col min="8" max="11" width="7.7109375" style="1" customWidth="1"/>
    <col min="12" max="12" width="1.7109375" style="1" customWidth="1"/>
    <col min="13" max="16" width="7.7109375" style="1" customWidth="1"/>
    <col min="17" max="17" width="2.140625" style="1" customWidth="1"/>
    <col min="18" max="21" width="7.7109375" style="1" customWidth="1"/>
    <col min="22" max="27" width="11.42578125" style="1"/>
    <col min="28" max="28" width="2" style="1" customWidth="1"/>
    <col min="29" max="33" width="11.42578125" style="1"/>
    <col min="34" max="34" width="1.85546875" style="1" customWidth="1"/>
    <col min="35" max="16384" width="11.42578125" style="1"/>
  </cols>
  <sheetData>
    <row r="1" spans="2:45" ht="6" customHeight="1" x14ac:dyDescent="0.2"/>
    <row r="2" spans="2:45" ht="22.5" customHeight="1" x14ac:dyDescent="0.2">
      <c r="B2" s="277" t="s">
        <v>68</v>
      </c>
      <c r="C2" s="276" t="s">
        <v>69</v>
      </c>
      <c r="D2" s="276"/>
      <c r="E2" s="276"/>
      <c r="F2" s="276"/>
      <c r="G2" s="2"/>
      <c r="H2" s="274" t="s">
        <v>70</v>
      </c>
      <c r="I2" s="274"/>
      <c r="J2" s="274"/>
      <c r="K2" s="274"/>
      <c r="L2" s="3"/>
      <c r="M2" s="275" t="s">
        <v>71</v>
      </c>
      <c r="N2" s="275"/>
      <c r="O2" s="275"/>
      <c r="P2" s="275"/>
      <c r="Q2" s="106"/>
      <c r="R2" s="283" t="s">
        <v>72</v>
      </c>
      <c r="S2" s="283"/>
      <c r="T2" s="283"/>
      <c r="U2" s="283"/>
      <c r="V2" s="273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</row>
    <row r="3" spans="2:45" ht="24.75" customHeight="1" thickBot="1" x14ac:dyDescent="0.25">
      <c r="B3" s="278"/>
      <c r="C3" s="4">
        <v>1</v>
      </c>
      <c r="D3" s="4">
        <v>2</v>
      </c>
      <c r="E3" s="5">
        <v>3</v>
      </c>
      <c r="F3" s="6">
        <v>4</v>
      </c>
      <c r="G3" s="281"/>
      <c r="H3" s="4">
        <v>1</v>
      </c>
      <c r="I3" s="4">
        <v>2</v>
      </c>
      <c r="J3" s="5">
        <v>3</v>
      </c>
      <c r="K3" s="6">
        <v>4</v>
      </c>
      <c r="L3" s="279"/>
      <c r="M3" s="4">
        <v>1</v>
      </c>
      <c r="N3" s="4">
        <v>2</v>
      </c>
      <c r="O3" s="5">
        <v>3</v>
      </c>
      <c r="P3" s="6">
        <v>4</v>
      </c>
      <c r="Q3" s="106"/>
      <c r="R3" s="4">
        <v>1</v>
      </c>
      <c r="S3" s="4">
        <v>2</v>
      </c>
      <c r="T3" s="5">
        <v>3</v>
      </c>
      <c r="U3" s="6">
        <v>4</v>
      </c>
      <c r="V3" s="273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</row>
    <row r="4" spans="2:45" ht="38.1" customHeight="1" thickTop="1" thickBot="1" x14ac:dyDescent="0.25">
      <c r="B4" s="85" t="s">
        <v>77</v>
      </c>
      <c r="C4" s="83">
        <f>Autoevaluación!R7/SUM(Autoevaluación!R7:R10)</f>
        <v>0.25</v>
      </c>
      <c r="D4" s="8">
        <f>Autoevaluación!R8/SUM(Autoevaluación!R7:R10)</f>
        <v>0.5</v>
      </c>
      <c r="E4" s="8">
        <f>Autoevaluación!R9/SUM(Autoevaluación!R7:R10)</f>
        <v>0.25</v>
      </c>
      <c r="F4" s="8">
        <f>Autoevaluación!R10/SUM(Autoevaluación!R7:R10)</f>
        <v>0</v>
      </c>
      <c r="G4" s="282"/>
      <c r="H4" s="8">
        <f>Autoevaluación!S7/SUM(Autoevaluación!S7:S10)</f>
        <v>0.25</v>
      </c>
      <c r="I4" s="8">
        <f>Autoevaluación!S8/SUM(Autoevaluación!S7:S10)</f>
        <v>0.5</v>
      </c>
      <c r="J4" s="8">
        <f>Autoevaluación!S9/SUM(Autoevaluación!S7:S10)</f>
        <v>0.25</v>
      </c>
      <c r="K4" s="8">
        <f>Autoevaluación!S10/SUM(Autoevaluación!S7:S10)</f>
        <v>0</v>
      </c>
      <c r="L4" s="280"/>
      <c r="M4" s="8">
        <f>Autoevaluación!T7/SUM(Autoevaluación!T7:T10)</f>
        <v>0.25</v>
      </c>
      <c r="N4" s="8">
        <f>Autoevaluación!T8/SUM(Autoevaluación!T7:T10)</f>
        <v>0.5</v>
      </c>
      <c r="O4" s="8">
        <f>Autoevaluación!T9/SUM(Autoevaluación!T7:T10)</f>
        <v>0.25</v>
      </c>
      <c r="P4" s="8">
        <f>Autoevaluación!T10/SUM(Autoevaluación!T7:T10)</f>
        <v>0</v>
      </c>
      <c r="Q4" s="104"/>
      <c r="R4" s="8" t="e">
        <f>Autoevaluación!U7/SUM(Autoevaluación!U7:U10)</f>
        <v>#DIV/0!</v>
      </c>
      <c r="S4" s="8" t="e">
        <f>Autoevaluación!U8/SUM(Autoevaluación!U7:U10)</f>
        <v>#DIV/0!</v>
      </c>
      <c r="T4" s="8" t="e">
        <f>Autoevaluación!U9/SUM(Autoevaluación!U7:U10)</f>
        <v>#DIV/0!</v>
      </c>
      <c r="U4" s="8" t="e">
        <f>Autoevaluación!U10/SUM(Autoevaluación!U7:U10)</f>
        <v>#DIV/0!</v>
      </c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</row>
    <row r="5" spans="2:45" ht="38.1" customHeight="1" thickTop="1" thickBot="1" x14ac:dyDescent="0.25">
      <c r="B5" s="85" t="s">
        <v>97</v>
      </c>
      <c r="C5" s="83">
        <f>Autoevaluación!R13/SUM(Autoevaluación!R13:R16)</f>
        <v>0</v>
      </c>
      <c r="D5" s="8">
        <f>Autoevaluación!R14/SUM(Autoevaluación!R13:R16)</f>
        <v>0.8</v>
      </c>
      <c r="E5" s="8">
        <f>Autoevaluación!R15/SUM(Autoevaluación!R13:R16)</f>
        <v>0.2</v>
      </c>
      <c r="F5" s="8">
        <f>Autoevaluación!R16/SUM(Autoevaluación!R13:R16)</f>
        <v>0</v>
      </c>
      <c r="G5" s="282"/>
      <c r="H5" s="8">
        <f>Autoevaluación!S13/SUM(Autoevaluación!S13:S16)</f>
        <v>0</v>
      </c>
      <c r="I5" s="8">
        <f>Autoevaluación!S14/SUM(Autoevaluación!S13:S16)</f>
        <v>0.8</v>
      </c>
      <c r="J5" s="8">
        <f>Autoevaluación!S15/SUM(Autoevaluación!S13:S16)</f>
        <v>0.2</v>
      </c>
      <c r="K5" s="8">
        <f>Autoevaluación!S16/SUM(Autoevaluación!S13:S16)</f>
        <v>0</v>
      </c>
      <c r="L5" s="280"/>
      <c r="M5" s="8">
        <f>Autoevaluación!T13/SUM(Autoevaluación!T13:T16)</f>
        <v>0</v>
      </c>
      <c r="N5" s="8">
        <f>Autoevaluación!T14/SUM(Autoevaluación!T13:T16)</f>
        <v>1</v>
      </c>
      <c r="O5" s="8">
        <f>Autoevaluación!T15/SUM(Autoevaluación!T13:T16)</f>
        <v>0</v>
      </c>
      <c r="P5" s="8">
        <f>Autoevaluación!T16/SUM(Autoevaluación!T13:T16)</f>
        <v>0</v>
      </c>
      <c r="Q5" s="104"/>
      <c r="R5" s="8" t="e">
        <f>Autoevaluación!U13/SUM(Autoevaluación!U13:U16)</f>
        <v>#DIV/0!</v>
      </c>
      <c r="S5" s="8" t="e">
        <f>Autoevaluación!U14/SUM(Autoevaluación!U13:U16)</f>
        <v>#DIV/0!</v>
      </c>
      <c r="T5" s="8" t="e">
        <f>Autoevaluación!U15/SUM(Autoevaluación!U13:U16)</f>
        <v>#DIV/0!</v>
      </c>
      <c r="U5" s="8" t="e">
        <f>Autoevaluación!U16/SUM(Autoevaluación!U13:U16)</f>
        <v>#DIV/0!</v>
      </c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</row>
    <row r="6" spans="2:45" ht="38.1" customHeight="1" thickTop="1" thickBot="1" x14ac:dyDescent="0.25">
      <c r="B6" s="85" t="s">
        <v>118</v>
      </c>
      <c r="C6" s="83">
        <f>Autoevaluación!R20/SUM(Autoevaluación!R20:R23)</f>
        <v>0.125</v>
      </c>
      <c r="D6" s="8">
        <f>Autoevaluación!R21/SUM(Autoevaluación!R20:R23)</f>
        <v>0.625</v>
      </c>
      <c r="E6" s="8">
        <f>Autoevaluación!R22/SUM(Autoevaluación!R20:R23)</f>
        <v>0.25</v>
      </c>
      <c r="F6" s="8">
        <f>Autoevaluación!R23/SUM(Autoevaluación!R20:R23)</f>
        <v>0</v>
      </c>
      <c r="G6" s="282"/>
      <c r="H6" s="8">
        <f>Autoevaluación!S20/SUM(Autoevaluación!S20:S23)</f>
        <v>0.375</v>
      </c>
      <c r="I6" s="8">
        <f>Autoevaluación!S21/SUM(Autoevaluación!S20:S23)</f>
        <v>0.375</v>
      </c>
      <c r="J6" s="8">
        <f>Autoevaluación!S20/SUM(Autoevaluación!S20:S23)</f>
        <v>0.375</v>
      </c>
      <c r="K6" s="8">
        <f>Autoevaluación!S23/SUM(Autoevaluación!S20:S23)</f>
        <v>0</v>
      </c>
      <c r="L6" s="280"/>
      <c r="M6" s="8">
        <f>Autoevaluación!T20/SUM(Autoevaluación!T20:T23)</f>
        <v>0.25</v>
      </c>
      <c r="N6" s="8">
        <f>Autoevaluación!T21/SUM(Autoevaluación!T20:T23)</f>
        <v>0.5</v>
      </c>
      <c r="O6" s="8">
        <f>Autoevaluación!T22/SUM(Autoevaluación!T20:T23)</f>
        <v>0.25</v>
      </c>
      <c r="P6" s="8">
        <f>Autoevaluación!T23/SUM(Autoevaluación!T20:T23)</f>
        <v>0</v>
      </c>
      <c r="Q6" s="104"/>
      <c r="R6" s="8" t="e">
        <f>Autoevaluación!U20/SUM(Autoevaluación!U20:U23)</f>
        <v>#DIV/0!</v>
      </c>
      <c r="S6" s="8" t="e">
        <f>Autoevaluación!U21/SUM(Autoevaluación!U20:U23)</f>
        <v>#DIV/0!</v>
      </c>
      <c r="T6" s="8" t="e">
        <f>Autoevaluación!U22/SUM(Autoevaluación!U20:U23)</f>
        <v>#DIV/0!</v>
      </c>
      <c r="U6" s="8" t="e">
        <f>Autoevaluación!U23/SUM(Autoevaluación!U20:U23)</f>
        <v>#DIV/0!</v>
      </c>
      <c r="V6" s="18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</row>
    <row r="7" spans="2:45" ht="38.1" customHeight="1" thickTop="1" thickBot="1" x14ac:dyDescent="0.25">
      <c r="B7" s="85" t="s">
        <v>158</v>
      </c>
      <c r="C7" s="83">
        <f>Autoevaluación!R30/SUM(Autoevaluación!R30:R33)</f>
        <v>0.25</v>
      </c>
      <c r="D7" s="8">
        <f>Autoevaluación!R31/SUM(Autoevaluación!R30:R33)</f>
        <v>0.25</v>
      </c>
      <c r="E7" s="8">
        <f>Autoevaluación!R32/SUM(Autoevaluación!R30:R33)</f>
        <v>0.5</v>
      </c>
      <c r="F7" s="8">
        <f>Autoevaluación!R33/SUM(Autoevaluación!R30:R33)</f>
        <v>0</v>
      </c>
      <c r="G7" s="282"/>
      <c r="H7" s="8">
        <f>Autoevaluación!S30/SUM(Autoevaluación!S30:S33)</f>
        <v>0.5</v>
      </c>
      <c r="I7" s="8">
        <f>Autoevaluación!S31/SUM(Autoevaluación!S30:S33)</f>
        <v>0</v>
      </c>
      <c r="J7" s="8">
        <f>Autoevaluación!S32/SUM(Autoevaluación!S30:S33)</f>
        <v>0.5</v>
      </c>
      <c r="K7" s="8">
        <f>Autoevaluación!S33/SUM(Autoevaluación!S30:S33)</f>
        <v>0</v>
      </c>
      <c r="L7" s="280"/>
      <c r="M7" s="8">
        <f>Autoevaluación!T30/SUM(Autoevaluación!T30:T33)</f>
        <v>0</v>
      </c>
      <c r="N7" s="8">
        <f>Autoevaluación!T31/SUM(Autoevaluación!T30:T33)</f>
        <v>1</v>
      </c>
      <c r="O7" s="8">
        <f>Autoevaluación!T32/SUM(Autoevaluación!T30:T33)</f>
        <v>0</v>
      </c>
      <c r="P7" s="8">
        <f>Autoevaluación!T33/SUM(Autoevaluación!T30:T33)</f>
        <v>0</v>
      </c>
      <c r="Q7" s="104"/>
      <c r="R7" s="8" t="e">
        <f>Autoevaluación!U30/SUM(Autoevaluación!U30:U33)</f>
        <v>#DIV/0!</v>
      </c>
      <c r="S7" s="8" t="e">
        <f>Autoevaluación!U31/SUM(Autoevaluación!U30:U33)</f>
        <v>#DIV/0!</v>
      </c>
      <c r="T7" s="8" t="e">
        <f>Autoevaluación!U32/SUM(Autoevaluación!U30:U33)</f>
        <v>#DIV/0!</v>
      </c>
      <c r="U7" s="8" t="e">
        <f>Autoevaluación!U33/SUM(Autoevaluación!U30:U33)</f>
        <v>#DIV/0!</v>
      </c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</row>
    <row r="8" spans="2:45" ht="38.1" customHeight="1" thickTop="1" thickBot="1" x14ac:dyDescent="0.25">
      <c r="B8" s="85" t="s">
        <v>179</v>
      </c>
      <c r="C8" s="83">
        <f>Autoevaluación!R36/SUM(Autoevaluación!R36:R39)</f>
        <v>0.33333333333333331</v>
      </c>
      <c r="D8" s="8">
        <f>Autoevaluación!R37/SUM(Autoevaluación!R36:R39)</f>
        <v>0.44444444444444442</v>
      </c>
      <c r="E8" s="8">
        <f>Autoevaluación!R38/SUM(Autoevaluación!R36:R39)</f>
        <v>0.22222222222222221</v>
      </c>
      <c r="F8" s="8">
        <f>Autoevaluación!R39/SUM(Autoevaluación!R36:R39)</f>
        <v>0</v>
      </c>
      <c r="G8" s="282"/>
      <c r="H8" s="8">
        <f>Autoevaluación!S36/SUM(Autoevaluación!S36:S39)</f>
        <v>0.44444444444444442</v>
      </c>
      <c r="I8" s="8">
        <f>Autoevaluación!S37/SUM(Autoevaluación!S36:S39)</f>
        <v>0.55555555555555558</v>
      </c>
      <c r="J8" s="8">
        <f>Autoevaluación!S38/SUM(Autoevaluación!S36:S39)</f>
        <v>0</v>
      </c>
      <c r="K8" s="8">
        <f>Autoevaluación!S39/SUM(Autoevaluación!S36:S39)</f>
        <v>0</v>
      </c>
      <c r="L8" s="280"/>
      <c r="M8" s="8">
        <f>Autoevaluación!T36/SUM(Autoevaluación!T36:T39)</f>
        <v>0.1111111111111111</v>
      </c>
      <c r="N8" s="8">
        <f>Autoevaluación!T37/SUM(Autoevaluación!T36:T39)</f>
        <v>0.88888888888888884</v>
      </c>
      <c r="O8" s="8">
        <f>Autoevaluación!T38/SUM(Autoevaluación!T36:T39)</f>
        <v>0</v>
      </c>
      <c r="P8" s="8">
        <f>Autoevaluación!T39/SUM(Autoevaluación!T36:T39)</f>
        <v>0</v>
      </c>
      <c r="Q8" s="104"/>
      <c r="R8" s="8" t="e">
        <f>Autoevaluación!U36/SUM(Autoevaluación!U36:U39)</f>
        <v>#DIV/0!</v>
      </c>
      <c r="S8" s="8" t="e">
        <f>Autoevaluación!U37/SUM(Autoevaluación!U36:U39)</f>
        <v>#DIV/0!</v>
      </c>
      <c r="T8" s="8" t="e">
        <f>Autoevaluación!U38/SUM(Autoevaluación!U36:U39)</f>
        <v>#DIV/0!</v>
      </c>
      <c r="U8" s="8" t="e">
        <f>Autoevaluación!U39/SUM(Autoevaluación!U36:U39)</f>
        <v>#DIV/0!</v>
      </c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</row>
    <row r="9" spans="2:45" ht="38.1" customHeight="1" thickTop="1" thickBot="1" x14ac:dyDescent="0.25">
      <c r="B9" s="85" t="s">
        <v>225</v>
      </c>
      <c r="C9" s="83">
        <f>Autoevaluación!R47/SUM(Autoevaluación!R47:R50)</f>
        <v>0.25</v>
      </c>
      <c r="D9" s="8">
        <f>Autoevaluación!R48/SUM(Autoevaluación!R47:R50)</f>
        <v>0.75</v>
      </c>
      <c r="E9" s="8">
        <f>Autoevaluación!R49/SUM(Autoevaluación!R47:R50)</f>
        <v>0</v>
      </c>
      <c r="F9" s="8">
        <f>Autoevaluación!R50/SUM(Autoevaluación!R47:R50)</f>
        <v>0</v>
      </c>
      <c r="G9" s="282"/>
      <c r="H9" s="8">
        <f>Autoevaluación!S47/SUM(Autoevaluación!S47:S50)</f>
        <v>0.5</v>
      </c>
      <c r="I9" s="8">
        <f>Autoevaluación!S48/SUM(Autoevaluación!S47:S50)</f>
        <v>0.5</v>
      </c>
      <c r="J9" s="8">
        <f>Autoevaluación!S49/SUM(Autoevaluación!S47:S50)</f>
        <v>0</v>
      </c>
      <c r="K9" s="8">
        <f>Autoevaluación!S50/SUM(Autoevaluación!S47:S50)</f>
        <v>0</v>
      </c>
      <c r="L9" s="280"/>
      <c r="M9" s="8">
        <f>Autoevaluación!T47/SUM(Autoevaluación!T47:T50)</f>
        <v>0.5</v>
      </c>
      <c r="N9" s="8">
        <f>Autoevaluación!T48/SUM(Autoevaluación!T47:T50)</f>
        <v>0.25</v>
      </c>
      <c r="O9" s="8">
        <f>Autoevaluación!T49/SUM(Autoevaluación!T47:T50)</f>
        <v>0.25</v>
      </c>
      <c r="P9" s="8">
        <f>Autoevaluación!T50/SUM(Autoevaluación!T47:T50)</f>
        <v>0</v>
      </c>
      <c r="Q9" s="104"/>
      <c r="R9" s="8" t="e">
        <f>Autoevaluación!U47/SUM(Autoevaluación!U47:U50)</f>
        <v>#DIV/0!</v>
      </c>
      <c r="S9" s="8" t="e">
        <f>Autoevaluación!U48/SUM(Autoevaluación!U47:U50)</f>
        <v>#DIV/0!</v>
      </c>
      <c r="T9" s="8" t="e">
        <f>Autoevaluación!U49/SUM(Autoevaluación!U47:U50)</f>
        <v>#DIV/0!</v>
      </c>
      <c r="U9" s="8" t="e">
        <f>Autoevaluación!U50/SUM(Autoevaluación!U47:U50)</f>
        <v>#DIV/0!</v>
      </c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</row>
    <row r="10" spans="2:45" ht="38.1" customHeight="1" thickTop="1" x14ac:dyDescent="0.2">
      <c r="B10" s="84" t="s">
        <v>527</v>
      </c>
      <c r="C10" s="13">
        <f>AVERAGE(C4:C9)</f>
        <v>0.20138888888888887</v>
      </c>
      <c r="D10" s="13">
        <f>AVERAGE(D4:D9)</f>
        <v>0.56157407407407411</v>
      </c>
      <c r="E10" s="13">
        <f>AVERAGE(E4:E9)</f>
        <v>0.23703703703703702</v>
      </c>
      <c r="F10" s="13">
        <f>AVERAGE(F4:F9)</f>
        <v>0</v>
      </c>
      <c r="G10" s="10"/>
      <c r="H10" s="13">
        <f>AVERAGE(H4:H9)</f>
        <v>0.34490740740740744</v>
      </c>
      <c r="I10" s="13">
        <f>AVERAGE(I4:I9)</f>
        <v>0.4550925925925926</v>
      </c>
      <c r="J10" s="13">
        <f>AVERAGE(J4:J9)</f>
        <v>0.22083333333333333</v>
      </c>
      <c r="K10" s="13">
        <f>AVERAGE(K4:K9)</f>
        <v>0</v>
      </c>
      <c r="L10" s="10"/>
      <c r="M10" s="13">
        <f>AVERAGE(M4:M9)</f>
        <v>0.1851851851851852</v>
      </c>
      <c r="N10" s="13">
        <f>AVERAGE(N4:N9)</f>
        <v>0.68981481481481488</v>
      </c>
      <c r="O10" s="13">
        <f>AVERAGE(O4:O9)</f>
        <v>0.125</v>
      </c>
      <c r="P10" s="13">
        <f>AVERAGE(P4:P9)</f>
        <v>0</v>
      </c>
      <c r="Q10" s="105"/>
      <c r="R10" s="13" t="e">
        <f>AVERAGE(R4:R9)</f>
        <v>#DIV/0!</v>
      </c>
      <c r="S10" s="13" t="e">
        <f>AVERAGE(S4:S9)</f>
        <v>#DIV/0!</v>
      </c>
      <c r="T10" s="13" t="e">
        <f>AVERAGE(T4:T9)</f>
        <v>#DIV/0!</v>
      </c>
      <c r="U10" s="13" t="e">
        <f>AVERAGE(U4:U9)</f>
        <v>#DIV/0!</v>
      </c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</row>
    <row r="11" spans="2:45" x14ac:dyDescent="0.2">
      <c r="B11" s="9"/>
      <c r="C11" s="9"/>
      <c r="D11" s="9"/>
      <c r="E11" s="9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</row>
    <row r="12" spans="2:45" ht="21.95" customHeight="1" x14ac:dyDescent="0.2">
      <c r="B12" s="270">
        <v>2015</v>
      </c>
      <c r="C12" s="271"/>
      <c r="D12" s="271"/>
      <c r="E12" s="271"/>
      <c r="F12" s="271"/>
      <c r="G12" s="271"/>
      <c r="H12" s="271"/>
      <c r="I12" s="271"/>
      <c r="J12" s="271"/>
      <c r="K12" s="271"/>
      <c r="L12" s="271"/>
      <c r="M12" s="271"/>
      <c r="N12" s="271"/>
      <c r="O12" s="271"/>
      <c r="P12" s="271"/>
      <c r="Q12" s="271"/>
      <c r="R12" s="271"/>
      <c r="S12" s="271"/>
      <c r="T12" s="271"/>
      <c r="U12" s="272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</row>
    <row r="13" spans="2:45" ht="24.95" customHeight="1" x14ac:dyDescent="0.2">
      <c r="B13" s="295" t="s">
        <v>528</v>
      </c>
      <c r="C13" s="296"/>
      <c r="D13" s="296"/>
      <c r="E13" s="296"/>
      <c r="F13" s="296"/>
      <c r="G13" s="296"/>
      <c r="H13" s="296"/>
      <c r="I13" s="296"/>
      <c r="J13" s="296"/>
      <c r="K13" s="296"/>
      <c r="L13" s="296"/>
      <c r="M13" s="296"/>
      <c r="N13" s="296"/>
      <c r="O13" s="296"/>
      <c r="P13" s="296"/>
      <c r="Q13" s="296"/>
      <c r="R13" s="296"/>
      <c r="S13" s="296"/>
      <c r="T13" s="296"/>
      <c r="U13" s="296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</row>
    <row r="14" spans="2:45" ht="60" customHeight="1" x14ac:dyDescent="0.2">
      <c r="B14" s="287" t="s">
        <v>529</v>
      </c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9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</row>
    <row r="15" spans="2:45" ht="60" customHeight="1" x14ac:dyDescent="0.2">
      <c r="B15" s="287" t="s">
        <v>530</v>
      </c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9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</row>
    <row r="16" spans="2:45" s="15" customFormat="1" ht="24.95" customHeight="1" x14ac:dyDescent="0.25">
      <c r="B16" s="293" t="s">
        <v>531</v>
      </c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U16" s="294"/>
    </row>
    <row r="17" spans="2:21" ht="60" customHeight="1" x14ac:dyDescent="0.2">
      <c r="B17" s="287" t="s">
        <v>532</v>
      </c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U17" s="289"/>
    </row>
    <row r="18" spans="2:21" ht="60" customHeight="1" x14ac:dyDescent="0.2">
      <c r="B18" s="287" t="s">
        <v>533</v>
      </c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8"/>
      <c r="P18" s="288"/>
      <c r="Q18" s="288"/>
      <c r="R18" s="288"/>
      <c r="S18" s="288"/>
      <c r="T18" s="288"/>
      <c r="U18" s="289"/>
    </row>
    <row r="19" spans="2:21" ht="60" customHeight="1" x14ac:dyDescent="0.2">
      <c r="B19" s="287" t="s">
        <v>534</v>
      </c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288"/>
      <c r="P19" s="288"/>
      <c r="Q19" s="288"/>
      <c r="R19" s="288"/>
      <c r="S19" s="288"/>
      <c r="T19" s="288"/>
      <c r="U19" s="289"/>
    </row>
    <row r="20" spans="2:21" ht="16.5" customHeight="1" x14ac:dyDescent="0.2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</row>
    <row r="21" spans="2:21" ht="21.95" customHeight="1" x14ac:dyDescent="0.2">
      <c r="B21" s="285">
        <v>2016</v>
      </c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</row>
    <row r="22" spans="2:21" ht="24.95" customHeight="1" x14ac:dyDescent="0.2">
      <c r="B22" s="286" t="s">
        <v>528</v>
      </c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</row>
    <row r="23" spans="2:21" ht="84.75" customHeight="1" x14ac:dyDescent="0.2">
      <c r="B23" s="287" t="s">
        <v>535</v>
      </c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9"/>
    </row>
    <row r="24" spans="2:21" ht="96" customHeight="1" x14ac:dyDescent="0.2">
      <c r="B24" s="290" t="s">
        <v>536</v>
      </c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2"/>
    </row>
    <row r="25" spans="2:21" s="15" customFormat="1" ht="24.95" customHeight="1" x14ac:dyDescent="0.25">
      <c r="B25" s="293" t="s">
        <v>531</v>
      </c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4"/>
    </row>
    <row r="26" spans="2:21" ht="60" customHeight="1" x14ac:dyDescent="0.2">
      <c r="B26" s="284" t="s">
        <v>537</v>
      </c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</row>
    <row r="27" spans="2:21" ht="60" customHeight="1" x14ac:dyDescent="0.2">
      <c r="B27" s="284" t="s">
        <v>538</v>
      </c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</row>
    <row r="28" spans="2:21" ht="60" customHeight="1" x14ac:dyDescent="0.2">
      <c r="B28" s="284" t="s">
        <v>539</v>
      </c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</row>
    <row r="29" spans="2:21" ht="16.5" customHeight="1" x14ac:dyDescent="0.2"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</row>
    <row r="30" spans="2:21" ht="21.95" customHeight="1" x14ac:dyDescent="0.2">
      <c r="B30" s="298">
        <v>2017</v>
      </c>
      <c r="C30" s="299"/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</row>
    <row r="31" spans="2:21" ht="24.95" customHeight="1" x14ac:dyDescent="0.2">
      <c r="B31" s="300" t="s">
        <v>528</v>
      </c>
      <c r="C31" s="301"/>
      <c r="D31" s="301"/>
      <c r="E31" s="301"/>
      <c r="F31" s="301"/>
      <c r="G31" s="301"/>
      <c r="H31" s="301"/>
      <c r="I31" s="301"/>
      <c r="J31" s="301"/>
      <c r="K31" s="301"/>
      <c r="L31" s="301"/>
      <c r="M31" s="301"/>
      <c r="N31" s="301"/>
      <c r="O31" s="301"/>
      <c r="P31" s="301"/>
      <c r="Q31" s="301"/>
      <c r="R31" s="301"/>
      <c r="S31" s="301"/>
      <c r="T31" s="301"/>
      <c r="U31" s="301"/>
    </row>
    <row r="32" spans="2:21" ht="60" customHeight="1" x14ac:dyDescent="0.2">
      <c r="B32" s="297" t="s">
        <v>692</v>
      </c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2:21" ht="60" customHeight="1" x14ac:dyDescent="0.2">
      <c r="B33" s="297" t="s">
        <v>693</v>
      </c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</row>
    <row r="34" spans="2:21" s="15" customFormat="1" ht="24.95" customHeight="1" x14ac:dyDescent="0.25">
      <c r="B34" s="293" t="s">
        <v>531</v>
      </c>
      <c r="C34" s="294"/>
      <c r="D34" s="294"/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</row>
    <row r="35" spans="2:21" ht="60" customHeight="1" x14ac:dyDescent="0.2">
      <c r="B35" s="297" t="s">
        <v>694</v>
      </c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</row>
    <row r="36" spans="2:21" ht="60" customHeight="1" x14ac:dyDescent="0.2">
      <c r="B36" s="297" t="s">
        <v>695</v>
      </c>
      <c r="C36" s="297"/>
      <c r="D36" s="297"/>
      <c r="E36" s="297"/>
      <c r="F36" s="297"/>
      <c r="G36" s="297"/>
      <c r="H36" s="297"/>
      <c r="I36" s="297"/>
      <c r="J36" s="297"/>
      <c r="K36" s="297"/>
      <c r="L36" s="297"/>
      <c r="M36" s="297"/>
      <c r="N36" s="297"/>
      <c r="O36" s="297"/>
      <c r="P36" s="297"/>
      <c r="Q36" s="297"/>
      <c r="R36" s="297"/>
      <c r="S36" s="297"/>
      <c r="T36" s="297"/>
      <c r="U36" s="297"/>
    </row>
    <row r="37" spans="2:21" ht="60" customHeight="1" x14ac:dyDescent="0.2">
      <c r="B37" s="297" t="s">
        <v>696</v>
      </c>
      <c r="C37" s="297"/>
      <c r="D37" s="297"/>
      <c r="E37" s="297"/>
      <c r="F37" s="297"/>
      <c r="G37" s="297"/>
      <c r="H37" s="297"/>
      <c r="I37" s="297"/>
      <c r="J37" s="297"/>
      <c r="K37" s="297"/>
      <c r="L37" s="297"/>
      <c r="M37" s="297"/>
      <c r="N37" s="297"/>
      <c r="O37" s="297"/>
      <c r="P37" s="297"/>
      <c r="Q37" s="297"/>
      <c r="R37" s="297"/>
      <c r="S37" s="297"/>
      <c r="T37" s="297"/>
      <c r="U37" s="297"/>
    </row>
    <row r="39" spans="2:21" x14ac:dyDescent="0.2">
      <c r="B39" s="302">
        <v>2018</v>
      </c>
      <c r="C39" s="303"/>
      <c r="D39" s="303"/>
      <c r="E39" s="303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</row>
    <row r="40" spans="2:21" ht="19.5" x14ac:dyDescent="0.2">
      <c r="B40" s="300" t="s">
        <v>528</v>
      </c>
      <c r="C40" s="301"/>
      <c r="D40" s="301"/>
      <c r="E40" s="301"/>
      <c r="F40" s="301"/>
      <c r="G40" s="301"/>
      <c r="H40" s="301"/>
      <c r="I40" s="301"/>
      <c r="J40" s="301"/>
      <c r="K40" s="301"/>
      <c r="L40" s="301"/>
      <c r="M40" s="301"/>
      <c r="N40" s="301"/>
      <c r="O40" s="301"/>
      <c r="P40" s="301"/>
      <c r="Q40" s="301"/>
      <c r="R40" s="301"/>
      <c r="S40" s="301"/>
      <c r="T40" s="301"/>
      <c r="U40" s="301"/>
    </row>
    <row r="41" spans="2:21" ht="60.75" customHeight="1" x14ac:dyDescent="0.2">
      <c r="B41" s="297"/>
      <c r="C41" s="297"/>
      <c r="D41" s="297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7"/>
      <c r="P41" s="297"/>
      <c r="Q41" s="297"/>
      <c r="R41" s="297"/>
      <c r="S41" s="297"/>
      <c r="T41" s="297"/>
      <c r="U41" s="297"/>
    </row>
    <row r="42" spans="2:21" ht="60" customHeight="1" x14ac:dyDescent="0.2">
      <c r="B42" s="297"/>
      <c r="C42" s="297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</row>
    <row r="43" spans="2:21" ht="19.5" x14ac:dyDescent="0.2">
      <c r="B43" s="293" t="s">
        <v>531</v>
      </c>
      <c r="C43" s="294"/>
      <c r="D43" s="294"/>
      <c r="E43" s="294"/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</row>
    <row r="44" spans="2:21" ht="45.75" customHeight="1" x14ac:dyDescent="0.2">
      <c r="B44" s="297"/>
      <c r="C44" s="297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297"/>
      <c r="U44" s="297"/>
    </row>
    <row r="45" spans="2:21" ht="48" customHeight="1" x14ac:dyDescent="0.2">
      <c r="B45" s="297"/>
      <c r="C45" s="297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</row>
    <row r="46" spans="2:21" ht="56.25" customHeight="1" x14ac:dyDescent="0.2">
      <c r="B46" s="297"/>
      <c r="C46" s="297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</row>
    <row r="65495" spans="2:22" x14ac:dyDescent="0.2">
      <c r="B65495" s="11" t="s">
        <v>62</v>
      </c>
      <c r="C65495" s="11"/>
      <c r="D65495" s="11"/>
      <c r="E65495" s="11"/>
      <c r="F65495" s="11"/>
      <c r="G65495" s="11"/>
      <c r="H65495" s="11"/>
      <c r="I65495" s="11"/>
      <c r="J65495" s="11"/>
      <c r="K65495" s="11"/>
      <c r="L65495" s="11"/>
      <c r="M65495" s="11"/>
      <c r="N65495" s="11"/>
      <c r="O65495" s="11"/>
      <c r="P65495" s="11"/>
      <c r="Q65495" s="11"/>
      <c r="R65495" s="11"/>
      <c r="S65495" s="11"/>
      <c r="T65495" s="11"/>
      <c r="U65495" s="11"/>
      <c r="V65495" s="11"/>
    </row>
    <row r="65496" spans="2:22" x14ac:dyDescent="0.2">
      <c r="B65496" s="12" t="s">
        <v>63</v>
      </c>
      <c r="C65496" s="12"/>
      <c r="D65496" s="12"/>
      <c r="E65496" s="12"/>
      <c r="F65496" s="12"/>
      <c r="G65496" s="12"/>
      <c r="H65496" s="12"/>
      <c r="I65496" s="12"/>
      <c r="J65496" s="12"/>
      <c r="K65496" s="12"/>
      <c r="L65496" s="12"/>
      <c r="M65496" s="12"/>
      <c r="N65496" s="12"/>
      <c r="O65496" s="12"/>
      <c r="P65496" s="12"/>
      <c r="Q65496" s="12"/>
      <c r="R65496" s="12"/>
      <c r="S65496" s="12"/>
      <c r="T65496" s="12"/>
      <c r="U65496" s="12"/>
      <c r="V65496" s="12"/>
    </row>
    <row r="65497" spans="2:22" x14ac:dyDescent="0.2">
      <c r="B65497" s="12" t="s">
        <v>64</v>
      </c>
      <c r="C65497" s="12"/>
      <c r="D65497" s="12"/>
      <c r="E65497" s="12"/>
      <c r="F65497" s="12"/>
      <c r="G65497" s="12"/>
      <c r="H65497" s="12"/>
      <c r="I65497" s="12"/>
      <c r="J65497" s="12"/>
      <c r="K65497" s="12"/>
      <c r="L65497" s="12"/>
      <c r="M65497" s="12"/>
      <c r="N65497" s="12"/>
      <c r="O65497" s="12"/>
      <c r="P65497" s="12"/>
      <c r="Q65497" s="12"/>
      <c r="R65497" s="12"/>
      <c r="S65497" s="12"/>
      <c r="T65497" s="12"/>
      <c r="U65497" s="12"/>
      <c r="V65497" s="12"/>
    </row>
  </sheetData>
  <mergeCells count="40">
    <mergeCell ref="B36:U36"/>
    <mergeCell ref="B37:U37"/>
    <mergeCell ref="B45:U45"/>
    <mergeCell ref="B46:U46"/>
    <mergeCell ref="B39:U39"/>
    <mergeCell ref="B40:U40"/>
    <mergeCell ref="B41:U41"/>
    <mergeCell ref="B42:U42"/>
    <mergeCell ref="B43:U43"/>
    <mergeCell ref="B44:U44"/>
    <mergeCell ref="B32:U32"/>
    <mergeCell ref="B33:U33"/>
    <mergeCell ref="B34:U34"/>
    <mergeCell ref="B35:U35"/>
    <mergeCell ref="B30:U30"/>
    <mergeCell ref="B31:U31"/>
    <mergeCell ref="B13:U13"/>
    <mergeCell ref="B14:U14"/>
    <mergeCell ref="B15:U15"/>
    <mergeCell ref="B16:U16"/>
    <mergeCell ref="B26:U26"/>
    <mergeCell ref="B17:U17"/>
    <mergeCell ref="B18:U18"/>
    <mergeCell ref="B19:U19"/>
    <mergeCell ref="B27:U27"/>
    <mergeCell ref="B28:U28"/>
    <mergeCell ref="B21:U21"/>
    <mergeCell ref="B22:U22"/>
    <mergeCell ref="B23:U23"/>
    <mergeCell ref="B24:U24"/>
    <mergeCell ref="B25:U25"/>
    <mergeCell ref="B12:U12"/>
    <mergeCell ref="V2:V3"/>
    <mergeCell ref="H2:K2"/>
    <mergeCell ref="M2:P2"/>
    <mergeCell ref="C2:F2"/>
    <mergeCell ref="B2:B3"/>
    <mergeCell ref="L3:L9"/>
    <mergeCell ref="G3:G9"/>
    <mergeCell ref="R2:U2"/>
  </mergeCells>
  <phoneticPr fontId="2" type="noConversion"/>
  <hyperlinks>
    <hyperlink ref="B65497" r:id="rId1"/>
    <hyperlink ref="B65496" r:id="rId2"/>
    <hyperlink ref="B4" location="Autoevaluación!A6" tooltip="Ir a autoevaluación" display="Direccionamiento Estratégico"/>
    <hyperlink ref="B5" location="Autoevaluación!A12" tooltip="|Ir a autoevaluacion" display="Gestión Estratégica"/>
    <hyperlink ref="B6" location="Autoevaluación!A19" tooltip="Ir a autoevaluacion" display="Gobierno Escolar"/>
    <hyperlink ref="B7" location="Autoevaluación!A29" tooltip="Ir a autoevaluacion" display="Cultura Institucional"/>
    <hyperlink ref="B8" location="Autoevaluación!A35" tooltip="Ir a autoevaluacion" display="Clima Escolar"/>
    <hyperlink ref="B9" location="Autoevaluación!A46" tooltip="Ir a autoevaluacion" display="Relaciones Con El Entorno"/>
  </hyperlinks>
  <pageMargins left="0.7" right="0.7" top="0.75" bottom="0.75" header="0.3" footer="0.3"/>
  <pageSetup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AS65497"/>
  <sheetViews>
    <sheetView showGridLines="0" topLeftCell="A15" zoomScale="70" zoomScaleNormal="70" workbookViewId="0">
      <selection activeCell="B15" sqref="B15:U15"/>
    </sheetView>
  </sheetViews>
  <sheetFormatPr baseColWidth="10" defaultColWidth="11.42578125" defaultRowHeight="15" x14ac:dyDescent="0.2"/>
  <cols>
    <col min="1" max="1" width="1.42578125" style="1" customWidth="1"/>
    <col min="2" max="2" width="34.7109375" style="1" customWidth="1"/>
    <col min="3" max="6" width="7.7109375" style="1" customWidth="1"/>
    <col min="7" max="7" width="1.7109375" style="1" customWidth="1"/>
    <col min="8" max="11" width="7.7109375" style="1" customWidth="1"/>
    <col min="12" max="12" width="1.7109375" style="1" customWidth="1"/>
    <col min="13" max="16" width="7.7109375" style="1" customWidth="1"/>
    <col min="17" max="17" width="2.85546875" style="1" customWidth="1"/>
    <col min="18" max="21" width="7.7109375" style="1" customWidth="1"/>
    <col min="22" max="27" width="11.42578125" style="1"/>
    <col min="28" max="28" width="2" style="1" customWidth="1"/>
    <col min="29" max="33" width="11.42578125" style="1"/>
    <col min="34" max="34" width="1.85546875" style="1" customWidth="1"/>
    <col min="35" max="16384" width="11.42578125" style="1"/>
  </cols>
  <sheetData>
    <row r="1" spans="2:45" ht="6" customHeight="1" x14ac:dyDescent="0.2"/>
    <row r="2" spans="2:45" ht="22.5" customHeight="1" x14ac:dyDescent="0.2">
      <c r="B2" s="277" t="s">
        <v>540</v>
      </c>
      <c r="C2" s="276" t="s">
        <v>69</v>
      </c>
      <c r="D2" s="276"/>
      <c r="E2" s="276"/>
      <c r="F2" s="276"/>
      <c r="G2" s="2"/>
      <c r="H2" s="274" t="s">
        <v>70</v>
      </c>
      <c r="I2" s="274"/>
      <c r="J2" s="274"/>
      <c r="K2" s="274"/>
      <c r="L2" s="3"/>
      <c r="M2" s="275" t="s">
        <v>71</v>
      </c>
      <c r="N2" s="275"/>
      <c r="O2" s="275"/>
      <c r="P2" s="275"/>
      <c r="Q2" s="108"/>
      <c r="R2" s="283" t="s">
        <v>72</v>
      </c>
      <c r="S2" s="283"/>
      <c r="T2" s="283"/>
      <c r="U2" s="283"/>
      <c r="V2" s="273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</row>
    <row r="3" spans="2:45" ht="24.75" customHeight="1" thickBot="1" x14ac:dyDescent="0.25">
      <c r="B3" s="278"/>
      <c r="C3" s="4">
        <v>1</v>
      </c>
      <c r="D3" s="4">
        <v>2</v>
      </c>
      <c r="E3" s="5">
        <v>3</v>
      </c>
      <c r="F3" s="6">
        <v>4</v>
      </c>
      <c r="G3" s="281"/>
      <c r="H3" s="4">
        <v>1</v>
      </c>
      <c r="I3" s="4">
        <v>2</v>
      </c>
      <c r="J3" s="5">
        <v>3</v>
      </c>
      <c r="K3" s="6">
        <v>4</v>
      </c>
      <c r="L3" s="279"/>
      <c r="M3" s="4">
        <v>1</v>
      </c>
      <c r="N3" s="4">
        <v>2</v>
      </c>
      <c r="O3" s="5">
        <v>3</v>
      </c>
      <c r="P3" s="6">
        <v>4</v>
      </c>
      <c r="Q3" s="109"/>
      <c r="R3" s="4">
        <v>1</v>
      </c>
      <c r="S3" s="4">
        <v>2</v>
      </c>
      <c r="T3" s="5">
        <v>3</v>
      </c>
      <c r="U3" s="6">
        <v>4</v>
      </c>
      <c r="V3" s="273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</row>
    <row r="4" spans="2:45" ht="38.1" customHeight="1" thickTop="1" thickBot="1" x14ac:dyDescent="0.25">
      <c r="B4" s="85" t="s">
        <v>541</v>
      </c>
      <c r="C4" s="83">
        <f>Autoevaluación!R55/SUM(Autoevaluación!R55:R58)</f>
        <v>0</v>
      </c>
      <c r="D4" s="8">
        <f>Autoevaluación!R56/SUM(Autoevaluación!R55:R58)</f>
        <v>0.8</v>
      </c>
      <c r="E4" s="8">
        <f>Autoevaluación!R57/SUM(Autoevaluación!R55:R58)</f>
        <v>0.2</v>
      </c>
      <c r="F4" s="8">
        <f>Autoevaluación!R58/SUM(Autoevaluación!R55:R58)</f>
        <v>0</v>
      </c>
      <c r="G4" s="282"/>
      <c r="H4" s="8">
        <f>Autoevaluación!S55/SUM(Autoevaluación!S55:S59)</f>
        <v>0.4</v>
      </c>
      <c r="I4" s="8">
        <f>Autoevaluación!S56/SUM(Autoevaluación!S55:S58)</f>
        <v>0.2</v>
      </c>
      <c r="J4" s="8">
        <f>Autoevaluación!S57/SUM(Autoevaluación!S55:S58)</f>
        <v>0.4</v>
      </c>
      <c r="K4" s="8">
        <f>Autoevaluación!S58/SUM(Autoevaluación!S55:S58)</f>
        <v>0</v>
      </c>
      <c r="L4" s="280"/>
      <c r="M4" s="8">
        <f>Autoevaluación!T55/SUM(Autoevaluación!T55:T58)</f>
        <v>0</v>
      </c>
      <c r="N4" s="8">
        <f>Autoevaluación!T56/SUM(Autoevaluación!T55:T58)</f>
        <v>0.8</v>
      </c>
      <c r="O4" s="8">
        <f>Autoevaluación!T57/SUM(Autoevaluación!T55:T58)</f>
        <v>0.2</v>
      </c>
      <c r="P4" s="8">
        <f>Autoevaluación!T58/SUM(Autoevaluación!T55:T58)</f>
        <v>0</v>
      </c>
      <c r="Q4" s="104"/>
      <c r="R4" s="8" t="e">
        <f>Autoevaluación!U55/SUM(Autoevaluación!U55:U58)</f>
        <v>#DIV/0!</v>
      </c>
      <c r="S4" s="8" t="e">
        <f>Autoevaluación!U56/SUM(Autoevaluación!U55:U58)</f>
        <v>#DIV/0!</v>
      </c>
      <c r="T4" s="8" t="e">
        <f>Autoevaluación!U57/SUM(Autoevaluación!U55:U58)</f>
        <v>#DIV/0!</v>
      </c>
      <c r="U4" s="8" t="e">
        <f>Autoevaluación!U58/SUM(Autoevaluación!U55:U58)</f>
        <v>#DIV/0!</v>
      </c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</row>
    <row r="5" spans="2:45" ht="38.1" customHeight="1" thickTop="1" thickBot="1" x14ac:dyDescent="0.25">
      <c r="B5" s="85" t="s">
        <v>542</v>
      </c>
      <c r="C5" s="83">
        <f>Autoevaluación!R62/SUM(Autoevaluación!R62:R65)</f>
        <v>0</v>
      </c>
      <c r="D5" s="8">
        <f>Autoevaluación!R63/SUM(Autoevaluación!R62:R65)</f>
        <v>0.5</v>
      </c>
      <c r="E5" s="8">
        <f>Autoevaluación!R64/SUM(Autoevaluación!R62:R65)</f>
        <v>0.5</v>
      </c>
      <c r="F5" s="8">
        <f>Autoevaluación!R65/SUM(Autoevaluación!R62:R65)</f>
        <v>0</v>
      </c>
      <c r="G5" s="282"/>
      <c r="H5" s="8">
        <f>Autoevaluación!S62/SUM(Autoevaluación!S62:S65)</f>
        <v>0</v>
      </c>
      <c r="I5" s="8">
        <f>Autoevaluación!S63/SUM(Autoevaluación!S62:S65)</f>
        <v>1</v>
      </c>
      <c r="J5" s="8">
        <f>Autoevaluación!S64/SUM(Autoevaluación!S62:S65)</f>
        <v>0</v>
      </c>
      <c r="K5" s="8">
        <f>Autoevaluación!S65/SUM(Autoevaluación!S62:S65)</f>
        <v>0</v>
      </c>
      <c r="L5" s="280"/>
      <c r="M5" s="8">
        <f>Autoevaluación!T62/SUM(Autoevaluación!T62:T65)</f>
        <v>0</v>
      </c>
      <c r="N5" s="8">
        <f>Autoevaluación!T63/SUM(Autoevaluación!T62:T65)</f>
        <v>1</v>
      </c>
      <c r="O5" s="8">
        <f>Autoevaluación!T64/SUM(Autoevaluación!T62:T65)</f>
        <v>0</v>
      </c>
      <c r="P5" s="8">
        <f>Autoevaluación!T65/SUM(Autoevaluación!T62:T65)</f>
        <v>0</v>
      </c>
      <c r="Q5" s="104"/>
      <c r="R5" s="8" t="e">
        <f>Autoevaluación!U62/SUM(Autoevaluación!U62:U65)</f>
        <v>#DIV/0!</v>
      </c>
      <c r="S5" s="8" t="e">
        <f>Autoevaluación!U63/SUM(Autoevaluación!U62:U65)</f>
        <v>#DIV/0!</v>
      </c>
      <c r="T5" s="8" t="e">
        <f>Autoevaluación!U64/SUM(Autoevaluación!U62:U65)</f>
        <v>#DIV/0!</v>
      </c>
      <c r="U5" s="8" t="e">
        <f>Autoevaluación!U65/SUM(Autoevaluación!U62:U65)</f>
        <v>#DIV/0!</v>
      </c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</row>
    <row r="6" spans="2:45" ht="38.1" customHeight="1" thickTop="1" thickBot="1" x14ac:dyDescent="0.25">
      <c r="B6" s="85" t="s">
        <v>543</v>
      </c>
      <c r="C6" s="83">
        <f>Autoevaluación!R68/SUM(Autoevaluación!R68:R71)</f>
        <v>0</v>
      </c>
      <c r="D6" s="8">
        <f>Autoevaluación!R69/SUM(Autoevaluación!R68:R71)</f>
        <v>0.75</v>
      </c>
      <c r="E6" s="8">
        <f>Autoevaluación!R70/SUM(Autoevaluación!R68:R71)</f>
        <v>0.25</v>
      </c>
      <c r="F6" s="8">
        <f>Autoevaluación!R71/SUM(Autoevaluación!R68:R71)</f>
        <v>0</v>
      </c>
      <c r="G6" s="282"/>
      <c r="H6" s="8">
        <f>Autoevaluación!S68/SUM(Autoevaluación!S68:S71)</f>
        <v>0.25</v>
      </c>
      <c r="I6" s="8">
        <f>Autoevaluación!S69/SUM(Autoevaluación!S68:S71)</f>
        <v>0.75</v>
      </c>
      <c r="J6" s="8">
        <f>Autoevaluación!S70/SUM(Autoevaluación!S68:S71)</f>
        <v>0</v>
      </c>
      <c r="K6" s="8">
        <f>Autoevaluación!S71/SUM(Autoevaluación!S68:S71)</f>
        <v>0</v>
      </c>
      <c r="L6" s="280"/>
      <c r="M6" s="8">
        <f>Autoevaluación!T68/SUM(Autoevaluación!T68:T71)</f>
        <v>0</v>
      </c>
      <c r="N6" s="8">
        <f>Autoevaluación!T69/SUM(Autoevaluación!T68:T71)</f>
        <v>0.75</v>
      </c>
      <c r="O6" s="8">
        <f>Autoevaluación!T70/SUM(Autoevaluación!T68:T71)</f>
        <v>0.25</v>
      </c>
      <c r="P6" s="8">
        <f>Autoevaluación!T71/SUM(Autoevaluación!T68:T71)</f>
        <v>0</v>
      </c>
      <c r="Q6" s="104"/>
      <c r="R6" s="8" t="e">
        <f>Autoevaluación!U68/SUM(Autoevaluación!U68:U71)</f>
        <v>#DIV/0!</v>
      </c>
      <c r="S6" s="8" t="e">
        <f>Autoevaluación!U69/SUM(Autoevaluación!U68:U71)</f>
        <v>#DIV/0!</v>
      </c>
      <c r="T6" s="8" t="e">
        <f>Autoevaluación!U70/SUM(Autoevaluación!U68:U71)</f>
        <v>#DIV/0!</v>
      </c>
      <c r="U6" s="8" t="e">
        <f>Autoevaluación!U71/SUM(Autoevaluación!U68:U71)</f>
        <v>#DIV/0!</v>
      </c>
      <c r="V6" s="18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</row>
    <row r="7" spans="2:45" ht="38.1" customHeight="1" thickTop="1" thickBot="1" x14ac:dyDescent="0.25">
      <c r="B7" s="85" t="s">
        <v>544</v>
      </c>
      <c r="C7" s="83">
        <f>Autoevaluación!R74/SUM(Autoevaluación!R74:R77)</f>
        <v>0.2</v>
      </c>
      <c r="D7" s="8">
        <f>Autoevaluación!R75/SUM(Autoevaluación!R74:R77)</f>
        <v>0.4</v>
      </c>
      <c r="E7" s="8">
        <f>Autoevaluación!R76/SUM(Autoevaluación!R74:R77)</f>
        <v>0.4</v>
      </c>
      <c r="F7" s="8">
        <f>Autoevaluación!R77/SUM(Autoevaluación!R74:R77)</f>
        <v>0</v>
      </c>
      <c r="G7" s="282"/>
      <c r="H7" s="8">
        <f>Autoevaluación!S74/SUM(Autoevaluación!S74:S77)</f>
        <v>0.16666666666666666</v>
      </c>
      <c r="I7" s="8">
        <f>Autoevaluación!S75/SUM(Autoevaluación!S74:S77)</f>
        <v>0.83333333333333337</v>
      </c>
      <c r="J7" s="8">
        <f>Autoevaluación!S76/SUM(Autoevaluación!S74:S77)</f>
        <v>0</v>
      </c>
      <c r="K7" s="8">
        <f>Autoevaluación!S77/SUM(Autoevaluación!S74:S77)</f>
        <v>0</v>
      </c>
      <c r="L7" s="280"/>
      <c r="M7" s="8">
        <f>Autoevaluación!T74/SUM(Autoevaluación!T74:T77)</f>
        <v>0.16666666666666666</v>
      </c>
      <c r="N7" s="8">
        <f>Autoevaluación!T75/SUM(Autoevaluación!T74:T77)</f>
        <v>0.83333333333333337</v>
      </c>
      <c r="O7" s="8">
        <f>Autoevaluación!T76/SUM(Autoevaluación!T74:T77)</f>
        <v>0</v>
      </c>
      <c r="P7" s="8">
        <f>Autoevaluación!T77/SUM(Autoevaluación!T74:T77)</f>
        <v>0</v>
      </c>
      <c r="Q7" s="104"/>
      <c r="R7" s="8" t="e">
        <f>Autoevaluación!U74/SUM(Autoevaluación!U74:U77)</f>
        <v>#DIV/0!</v>
      </c>
      <c r="S7" s="8" t="e">
        <f>Autoevaluación!U75/SUM(Autoevaluación!U74:U77)</f>
        <v>#DIV/0!</v>
      </c>
      <c r="T7" s="8" t="e">
        <f>Autoevaluación!U76/SUM(Autoevaluación!U74:U77)</f>
        <v>#DIV/0!</v>
      </c>
      <c r="U7" s="8" t="e">
        <f>Autoevaluación!U77/SUM(Autoevaluación!U74:U77)</f>
        <v>#DIV/0!</v>
      </c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</row>
    <row r="8" spans="2:45" ht="38.1" customHeight="1" thickTop="1" x14ac:dyDescent="0.2">
      <c r="B8" s="86"/>
      <c r="C8" s="8"/>
      <c r="D8" s="8"/>
      <c r="E8" s="8"/>
      <c r="F8" s="8"/>
      <c r="G8" s="282"/>
      <c r="H8" s="8"/>
      <c r="I8" s="8"/>
      <c r="J8" s="8"/>
      <c r="K8" s="8"/>
      <c r="L8" s="280"/>
      <c r="M8" s="8"/>
      <c r="N8" s="8"/>
      <c r="O8" s="8"/>
      <c r="P8" s="8"/>
      <c r="Q8" s="104"/>
      <c r="R8" s="8"/>
      <c r="S8" s="8"/>
      <c r="T8" s="8"/>
      <c r="U8" s="8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</row>
    <row r="9" spans="2:45" ht="38.1" customHeight="1" x14ac:dyDescent="0.2">
      <c r="B9" s="7"/>
      <c r="C9" s="8"/>
      <c r="D9" s="8"/>
      <c r="E9" s="8"/>
      <c r="F9" s="8"/>
      <c r="G9" s="282"/>
      <c r="H9" s="8"/>
      <c r="I9" s="8"/>
      <c r="J9" s="8"/>
      <c r="K9" s="8"/>
      <c r="L9" s="280"/>
      <c r="M9" s="8"/>
      <c r="N9" s="8"/>
      <c r="O9" s="8"/>
      <c r="P9" s="8"/>
      <c r="Q9" s="104"/>
      <c r="R9" s="8"/>
      <c r="S9" s="8"/>
      <c r="T9" s="8"/>
      <c r="U9" s="8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</row>
    <row r="10" spans="2:45" ht="38.1" customHeight="1" x14ac:dyDescent="0.2">
      <c r="B10" s="16" t="s">
        <v>545</v>
      </c>
      <c r="C10" s="128">
        <f>AVERAGE(C4:C9)</f>
        <v>0.05</v>
      </c>
      <c r="D10" s="128">
        <f>AVERAGE(D4:D9)</f>
        <v>0.61249999999999993</v>
      </c>
      <c r="E10" s="128">
        <f>AVERAGE(E4:E9)</f>
        <v>0.33750000000000002</v>
      </c>
      <c r="F10" s="128">
        <f>AVERAGE(F4:F9)</f>
        <v>0</v>
      </c>
      <c r="G10" s="10"/>
      <c r="H10" s="13">
        <f>AVERAGE(H4:H9)</f>
        <v>0.20416666666666666</v>
      </c>
      <c r="I10" s="13">
        <f>AVERAGE(I4:I9)</f>
        <v>0.6958333333333333</v>
      </c>
      <c r="J10" s="13">
        <f>AVERAGE(J4:J9)</f>
        <v>0.1</v>
      </c>
      <c r="K10" s="13">
        <f>AVERAGE(K4:K9)</f>
        <v>0</v>
      </c>
      <c r="L10" s="10"/>
      <c r="M10" s="13">
        <f>AVERAGE(M4:M9)</f>
        <v>4.1666666666666664E-2</v>
      </c>
      <c r="N10" s="13">
        <f>AVERAGE(N4:N9)</f>
        <v>0.84583333333333333</v>
      </c>
      <c r="O10" s="13">
        <f>AVERAGE(O4:O9)</f>
        <v>0.1125</v>
      </c>
      <c r="P10" s="13">
        <f>AVERAGE(P4:P9)</f>
        <v>0</v>
      </c>
      <c r="Q10" s="105"/>
      <c r="R10" s="13" t="e">
        <f>AVERAGE(R4:R9)</f>
        <v>#DIV/0!</v>
      </c>
      <c r="S10" s="13" t="e">
        <f>AVERAGE(S4:S9)</f>
        <v>#DIV/0!</v>
      </c>
      <c r="T10" s="13" t="e">
        <f>AVERAGE(T4:T9)</f>
        <v>#DIV/0!</v>
      </c>
      <c r="U10" s="13" t="e">
        <f>AVERAGE(U4:U9)</f>
        <v>#DIV/0!</v>
      </c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</row>
    <row r="11" spans="2:45" x14ac:dyDescent="0.2">
      <c r="B11" s="9"/>
      <c r="C11" s="9"/>
      <c r="D11" s="9"/>
      <c r="E11" s="9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</row>
    <row r="12" spans="2:45" ht="21.95" customHeight="1" x14ac:dyDescent="0.2">
      <c r="B12" s="276" t="s">
        <v>69</v>
      </c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</row>
    <row r="13" spans="2:45" ht="24.95" customHeight="1" x14ac:dyDescent="0.2">
      <c r="B13" s="306" t="s">
        <v>528</v>
      </c>
      <c r="C13" s="306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06"/>
      <c r="Q13" s="306"/>
      <c r="R13" s="306"/>
      <c r="S13" s="306"/>
      <c r="T13" s="306"/>
      <c r="U13" s="306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</row>
    <row r="14" spans="2:45" ht="60" customHeight="1" x14ac:dyDescent="0.2">
      <c r="B14" s="304" t="s">
        <v>546</v>
      </c>
      <c r="C14" s="304"/>
      <c r="D14" s="304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</row>
    <row r="15" spans="2:45" ht="60" customHeight="1" x14ac:dyDescent="0.2">
      <c r="B15" s="304" t="s">
        <v>547</v>
      </c>
      <c r="C15" s="304"/>
      <c r="D15" s="304"/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</row>
    <row r="16" spans="2:45" s="15" customFormat="1" ht="24.95" customHeight="1" x14ac:dyDescent="0.25">
      <c r="B16" s="305" t="s">
        <v>531</v>
      </c>
      <c r="C16" s="305"/>
      <c r="D16" s="305"/>
      <c r="E16" s="305"/>
      <c r="F16" s="305"/>
      <c r="G16" s="305"/>
      <c r="H16" s="305"/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  <c r="U16" s="305"/>
    </row>
    <row r="17" spans="2:21" ht="60" customHeight="1" x14ac:dyDescent="0.2">
      <c r="B17" s="304" t="s">
        <v>548</v>
      </c>
      <c r="C17" s="304"/>
      <c r="D17" s="304"/>
      <c r="E17" s="304"/>
      <c r="F17" s="304"/>
      <c r="G17" s="304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</row>
    <row r="18" spans="2:21" ht="60" customHeight="1" x14ac:dyDescent="0.2">
      <c r="B18" s="304" t="s">
        <v>549</v>
      </c>
      <c r="C18" s="304"/>
      <c r="D18" s="304"/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</row>
    <row r="19" spans="2:21" ht="60" customHeight="1" x14ac:dyDescent="0.2">
      <c r="B19" s="304" t="s">
        <v>550</v>
      </c>
      <c r="C19" s="304"/>
      <c r="D19" s="304"/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</row>
    <row r="20" spans="2:21" ht="16.5" customHeight="1" x14ac:dyDescent="0.2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</row>
    <row r="21" spans="2:21" ht="21.95" customHeight="1" x14ac:dyDescent="0.2">
      <c r="B21" s="285" t="s">
        <v>70</v>
      </c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</row>
    <row r="22" spans="2:21" ht="24.95" customHeight="1" x14ac:dyDescent="0.2">
      <c r="B22" s="286" t="s">
        <v>528</v>
      </c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</row>
    <row r="23" spans="2:21" ht="60" customHeight="1" x14ac:dyDescent="0.2">
      <c r="B23" s="307" t="s">
        <v>551</v>
      </c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8"/>
      <c r="T23" s="308"/>
      <c r="U23" s="309"/>
    </row>
    <row r="24" spans="2:21" ht="60" customHeight="1" x14ac:dyDescent="0.2">
      <c r="B24" s="304" t="s">
        <v>552</v>
      </c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</row>
    <row r="25" spans="2:21" s="15" customFormat="1" ht="24.95" customHeight="1" x14ac:dyDescent="0.25">
      <c r="B25" s="305" t="s">
        <v>531</v>
      </c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  <c r="U25" s="305"/>
    </row>
    <row r="26" spans="2:21" ht="60" customHeight="1" x14ac:dyDescent="0.2">
      <c r="B26" s="304" t="s">
        <v>553</v>
      </c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</row>
    <row r="27" spans="2:21" ht="60" customHeight="1" x14ac:dyDescent="0.2">
      <c r="B27" s="304" t="s">
        <v>554</v>
      </c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</row>
    <row r="28" spans="2:21" ht="60" customHeight="1" x14ac:dyDescent="0.2">
      <c r="B28" s="304" t="s">
        <v>555</v>
      </c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</row>
    <row r="29" spans="2:21" ht="16.5" customHeight="1" x14ac:dyDescent="0.2"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</row>
    <row r="30" spans="2:21" ht="21.95" customHeight="1" x14ac:dyDescent="0.2">
      <c r="B30" s="310" t="s">
        <v>71</v>
      </c>
      <c r="C30" s="310"/>
      <c r="D30" s="310"/>
      <c r="E30" s="310"/>
      <c r="F30" s="310"/>
      <c r="G30" s="310"/>
      <c r="H30" s="310"/>
      <c r="I30" s="310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0"/>
    </row>
    <row r="31" spans="2:21" ht="24.95" customHeight="1" x14ac:dyDescent="0.2">
      <c r="B31" s="311" t="s">
        <v>528</v>
      </c>
      <c r="C31" s="312"/>
      <c r="D31" s="312"/>
      <c r="E31" s="312"/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</row>
    <row r="32" spans="2:21" ht="60" customHeight="1" x14ac:dyDescent="0.2">
      <c r="B32" s="307" t="s">
        <v>678</v>
      </c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09"/>
    </row>
    <row r="33" spans="2:21" ht="60" customHeight="1" x14ac:dyDescent="0.2">
      <c r="B33" s="304" t="s">
        <v>679</v>
      </c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</row>
    <row r="34" spans="2:21" s="15" customFormat="1" ht="24.95" customHeight="1" x14ac:dyDescent="0.25">
      <c r="B34" s="305" t="s">
        <v>531</v>
      </c>
      <c r="C34" s="305"/>
      <c r="D34" s="305"/>
      <c r="E34" s="305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5"/>
    </row>
    <row r="35" spans="2:21" ht="60" customHeight="1" x14ac:dyDescent="0.2">
      <c r="B35" s="304" t="s">
        <v>680</v>
      </c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</row>
    <row r="36" spans="2:21" ht="60" customHeight="1" x14ac:dyDescent="0.2">
      <c r="B36" s="304" t="s">
        <v>681</v>
      </c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</row>
    <row r="37" spans="2:21" ht="60" customHeight="1" x14ac:dyDescent="0.2"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</row>
    <row r="39" spans="2:21" x14ac:dyDescent="0.2">
      <c r="B39" s="283" t="s">
        <v>72</v>
      </c>
      <c r="C39" s="283"/>
      <c r="D39" s="28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</row>
    <row r="40" spans="2:21" ht="19.5" x14ac:dyDescent="0.2">
      <c r="B40" s="311" t="s">
        <v>528</v>
      </c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</row>
    <row r="41" spans="2:21" ht="51.75" customHeight="1" x14ac:dyDescent="0.2"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</row>
    <row r="42" spans="2:21" ht="50.25" customHeight="1" x14ac:dyDescent="0.2"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</row>
    <row r="43" spans="2:21" ht="19.5" x14ac:dyDescent="0.2">
      <c r="B43" s="305" t="s">
        <v>531</v>
      </c>
      <c r="C43" s="305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305"/>
      <c r="Q43" s="305"/>
      <c r="R43" s="305"/>
      <c r="S43" s="305"/>
      <c r="T43" s="305"/>
      <c r="U43" s="305"/>
    </row>
    <row r="44" spans="2:21" ht="69.75" customHeight="1" x14ac:dyDescent="0.2"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</row>
    <row r="45" spans="2:21" ht="60" customHeight="1" x14ac:dyDescent="0.2"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</row>
    <row r="46" spans="2:21" ht="59.25" customHeight="1" x14ac:dyDescent="0.2"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</row>
    <row r="65495" spans="2:22" x14ac:dyDescent="0.2">
      <c r="B65495" s="11" t="s">
        <v>62</v>
      </c>
      <c r="C65495" s="11"/>
      <c r="D65495" s="11"/>
      <c r="E65495" s="11"/>
      <c r="F65495" s="11"/>
      <c r="G65495" s="11"/>
      <c r="H65495" s="11"/>
      <c r="I65495" s="11"/>
      <c r="J65495" s="11"/>
      <c r="K65495" s="11"/>
      <c r="L65495" s="11"/>
      <c r="M65495" s="11"/>
      <c r="N65495" s="11"/>
      <c r="O65495" s="11"/>
      <c r="P65495" s="11"/>
      <c r="Q65495" s="11"/>
      <c r="R65495" s="11"/>
      <c r="S65495" s="11"/>
      <c r="T65495" s="11"/>
      <c r="U65495" s="11"/>
      <c r="V65495" s="11"/>
    </row>
    <row r="65496" spans="2:22" x14ac:dyDescent="0.2">
      <c r="B65496" s="12" t="s">
        <v>63</v>
      </c>
      <c r="C65496" s="12"/>
      <c r="D65496" s="12"/>
      <c r="E65496" s="12"/>
      <c r="F65496" s="12"/>
      <c r="G65496" s="12"/>
      <c r="H65496" s="12"/>
      <c r="I65496" s="12"/>
      <c r="J65496" s="12"/>
      <c r="K65496" s="12"/>
      <c r="L65496" s="12"/>
      <c r="M65496" s="12"/>
      <c r="N65496" s="12"/>
      <c r="O65496" s="12"/>
      <c r="P65496" s="12"/>
      <c r="Q65496" s="12"/>
      <c r="R65496" s="12"/>
      <c r="S65496" s="12"/>
      <c r="T65496" s="12"/>
      <c r="U65496" s="12"/>
      <c r="V65496" s="12"/>
    </row>
    <row r="65497" spans="2:22" x14ac:dyDescent="0.2">
      <c r="B65497" s="12" t="s">
        <v>64</v>
      </c>
      <c r="C65497" s="12"/>
      <c r="D65497" s="12"/>
      <c r="E65497" s="12"/>
      <c r="F65497" s="12"/>
      <c r="G65497" s="12"/>
      <c r="H65497" s="12"/>
      <c r="I65497" s="12"/>
      <c r="J65497" s="12"/>
      <c r="K65497" s="12"/>
      <c r="L65497" s="12"/>
      <c r="M65497" s="12"/>
      <c r="N65497" s="12"/>
      <c r="O65497" s="12"/>
      <c r="P65497" s="12"/>
      <c r="Q65497" s="12"/>
      <c r="R65497" s="12"/>
      <c r="S65497" s="12"/>
      <c r="T65497" s="12"/>
      <c r="U65497" s="12"/>
      <c r="V65497" s="12"/>
    </row>
  </sheetData>
  <mergeCells count="40">
    <mergeCell ref="B46:U46"/>
    <mergeCell ref="B34:U34"/>
    <mergeCell ref="B35:U35"/>
    <mergeCell ref="B36:U36"/>
    <mergeCell ref="B37:U37"/>
    <mergeCell ref="B39:U39"/>
    <mergeCell ref="B40:U40"/>
    <mergeCell ref="B41:U41"/>
    <mergeCell ref="B42:U42"/>
    <mergeCell ref="B43:U43"/>
    <mergeCell ref="B44:U44"/>
    <mergeCell ref="B45:U45"/>
    <mergeCell ref="B33:U33"/>
    <mergeCell ref="B17:U17"/>
    <mergeCell ref="B18:U18"/>
    <mergeCell ref="B19:U19"/>
    <mergeCell ref="B21:U21"/>
    <mergeCell ref="B22:U22"/>
    <mergeCell ref="B23:U23"/>
    <mergeCell ref="B27:U27"/>
    <mergeCell ref="B28:U28"/>
    <mergeCell ref="B30:U30"/>
    <mergeCell ref="B31:U31"/>
    <mergeCell ref="B32:U32"/>
    <mergeCell ref="B26:U26"/>
    <mergeCell ref="V2:V3"/>
    <mergeCell ref="L3:L9"/>
    <mergeCell ref="C2:F2"/>
    <mergeCell ref="B24:U24"/>
    <mergeCell ref="B25:U25"/>
    <mergeCell ref="B15:U15"/>
    <mergeCell ref="G3:G9"/>
    <mergeCell ref="B2:B3"/>
    <mergeCell ref="M2:P2"/>
    <mergeCell ref="B16:U16"/>
    <mergeCell ref="H2:K2"/>
    <mergeCell ref="R2:U2"/>
    <mergeCell ref="B12:U12"/>
    <mergeCell ref="B13:U13"/>
    <mergeCell ref="B14:U14"/>
  </mergeCells>
  <phoneticPr fontId="2" type="noConversion"/>
  <hyperlinks>
    <hyperlink ref="B65497" r:id="rId1"/>
    <hyperlink ref="B65496" r:id="rId2"/>
    <hyperlink ref="B4" location="Autoevaluación!A54" tooltip="Ir a autoevaluacion" display="Diseño pedagogico"/>
    <hyperlink ref="B5" location="Autoevaluación!A61" tooltip="Ir a autoevaluacion" display="Practicas pedagogicas"/>
    <hyperlink ref="B6" location="Autoevaluación!A67" tooltip="Ir a autoevaluación" display="Gestion de aula"/>
    <hyperlink ref="B7" location="Autoevaluación!A73" tooltip="Ir a autoevaluación" display="Seguimiento academico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AN65497"/>
  <sheetViews>
    <sheetView showGridLines="0" topLeftCell="A28" zoomScale="70" zoomScaleNormal="70" workbookViewId="0">
      <selection activeCell="B37" sqref="B37:U37"/>
    </sheetView>
  </sheetViews>
  <sheetFormatPr baseColWidth="10" defaultColWidth="11.42578125" defaultRowHeight="15" x14ac:dyDescent="0.2"/>
  <cols>
    <col min="1" max="1" width="1.42578125" style="1" customWidth="1"/>
    <col min="2" max="2" width="38.28515625" style="1" customWidth="1"/>
    <col min="3" max="6" width="7.7109375" style="1" customWidth="1"/>
    <col min="7" max="7" width="1.7109375" style="1" customWidth="1"/>
    <col min="8" max="11" width="7.7109375" style="1" customWidth="1"/>
    <col min="12" max="12" width="1.7109375" style="1" customWidth="1"/>
    <col min="13" max="16" width="7.7109375" style="1" customWidth="1"/>
    <col min="17" max="17" width="2.140625" style="1" customWidth="1"/>
    <col min="18" max="21" width="7.7109375" style="1" customWidth="1"/>
    <col min="22" max="22" width="14.140625" style="1" bestFit="1" customWidth="1"/>
    <col min="23" max="27" width="11.42578125" style="1"/>
    <col min="28" max="28" width="2" style="1" customWidth="1"/>
    <col min="29" max="33" width="11.42578125" style="1"/>
    <col min="34" max="34" width="1.85546875" style="1" customWidth="1"/>
    <col min="35" max="16384" width="11.42578125" style="1"/>
  </cols>
  <sheetData>
    <row r="1" spans="2:40" ht="6" customHeight="1" x14ac:dyDescent="0.2"/>
    <row r="2" spans="2:40" ht="22.5" customHeight="1" x14ac:dyDescent="0.2">
      <c r="B2" s="277" t="s">
        <v>556</v>
      </c>
      <c r="C2" s="276" t="s">
        <v>69</v>
      </c>
      <c r="D2" s="276"/>
      <c r="E2" s="276"/>
      <c r="F2" s="276"/>
      <c r="G2" s="2"/>
      <c r="H2" s="274" t="s">
        <v>70</v>
      </c>
      <c r="I2" s="274"/>
      <c r="J2" s="274"/>
      <c r="K2" s="274"/>
      <c r="L2" s="3"/>
      <c r="M2" s="275" t="s">
        <v>71</v>
      </c>
      <c r="N2" s="275"/>
      <c r="O2" s="275"/>
      <c r="P2" s="275"/>
      <c r="Q2" s="108"/>
      <c r="R2" s="283" t="s">
        <v>72</v>
      </c>
      <c r="S2" s="283"/>
      <c r="T2" s="283"/>
      <c r="U2" s="283"/>
      <c r="V2" s="273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</row>
    <row r="3" spans="2:40" ht="24.75" customHeight="1" thickBot="1" x14ac:dyDescent="0.25">
      <c r="B3" s="278"/>
      <c r="C3" s="4">
        <v>1</v>
      </c>
      <c r="D3" s="4">
        <v>2</v>
      </c>
      <c r="E3" s="5">
        <v>3</v>
      </c>
      <c r="F3" s="6">
        <v>4</v>
      </c>
      <c r="G3" s="281"/>
      <c r="H3" s="4">
        <v>1</v>
      </c>
      <c r="I3" s="4">
        <v>2</v>
      </c>
      <c r="J3" s="5">
        <v>3</v>
      </c>
      <c r="K3" s="6">
        <v>4</v>
      </c>
      <c r="L3" s="279"/>
      <c r="M3" s="4">
        <v>1</v>
      </c>
      <c r="N3" s="4">
        <v>2</v>
      </c>
      <c r="O3" s="5">
        <v>3</v>
      </c>
      <c r="P3" s="6">
        <v>4</v>
      </c>
      <c r="Q3" s="109"/>
      <c r="R3" s="4">
        <v>1</v>
      </c>
      <c r="S3" s="4">
        <v>2</v>
      </c>
      <c r="T3" s="5">
        <v>3</v>
      </c>
      <c r="U3" s="6">
        <v>4</v>
      </c>
      <c r="V3" s="273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</row>
    <row r="4" spans="2:40" ht="38.1" customHeight="1" thickTop="1" thickBot="1" x14ac:dyDescent="0.25">
      <c r="B4" s="85" t="s">
        <v>557</v>
      </c>
      <c r="C4" s="83">
        <f>Autoevaluación!R84/SUM(Autoevaluación!R84:R87)</f>
        <v>0</v>
      </c>
      <c r="D4" s="8">
        <f>Autoevaluación!R85/SUM(Autoevaluación!R84:R87)</f>
        <v>0.66666666666666663</v>
      </c>
      <c r="E4" s="8">
        <f>Autoevaluación!R86/SUM(Autoevaluación!R84:R87)</f>
        <v>0.33333333333333331</v>
      </c>
      <c r="F4" s="8">
        <f>Autoevaluación!R87/SUM(Autoevaluación!R84:R87)</f>
        <v>0</v>
      </c>
      <c r="G4" s="282"/>
      <c r="H4" s="19">
        <f>Autoevaluación!S84/SUM(Autoevaluación!S84:S87)</f>
        <v>0.33333333333333331</v>
      </c>
      <c r="I4" s="8">
        <f>Autoevaluación!S85/SUM(Autoevaluación!S84:S87)</f>
        <v>0.33333333333333331</v>
      </c>
      <c r="J4" s="8">
        <f>Autoevaluación!S86/SUM(Autoevaluación!S84:S87)</f>
        <v>0.33333333333333331</v>
      </c>
      <c r="K4" s="8">
        <f>Autoevaluación!S87/SUM(Autoevaluación!S84:S87)</f>
        <v>0</v>
      </c>
      <c r="L4" s="280"/>
      <c r="M4" s="8">
        <f>Autoevaluación!T84/SUM(Autoevaluación!T84:T87)</f>
        <v>0</v>
      </c>
      <c r="N4" s="8">
        <f>Autoevaluación!T85/SUM(Autoevaluación!T84:T87)</f>
        <v>0.66666666666666663</v>
      </c>
      <c r="O4" s="8">
        <f>Autoevaluación!T86/SUM(Autoevaluación!T84:T87)</f>
        <v>0.33333333333333331</v>
      </c>
      <c r="P4" s="8">
        <f>Autoevaluación!T87/SUM(Autoevaluación!T84:T87)</f>
        <v>0</v>
      </c>
      <c r="Q4" s="104"/>
      <c r="R4" s="8" t="e">
        <f>Autoevaluación!U84/SUM(Autoevaluación!U84:U87)</f>
        <v>#DIV/0!</v>
      </c>
      <c r="S4" s="8" t="e">
        <f>Autoevaluación!U85/SUM(Autoevaluación!U84:U87)</f>
        <v>#DIV/0!</v>
      </c>
      <c r="T4" s="8" t="e">
        <f>Autoevaluación!U86/SUM(Autoevaluación!U84:U87)</f>
        <v>#DIV/0!</v>
      </c>
      <c r="U4" s="8" t="e">
        <f>Autoevaluación!U87/SUM(Autoevaluación!U84:U87)</f>
        <v>#DIV/0!</v>
      </c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2:40" ht="38.1" customHeight="1" thickTop="1" thickBot="1" x14ac:dyDescent="0.3">
      <c r="B5" s="87" t="s">
        <v>558</v>
      </c>
      <c r="C5" s="83">
        <f>Autoevaluación!R89/SUM(Autoevaluación!R89:R92)</f>
        <v>0.42857142857142855</v>
      </c>
      <c r="D5" s="8">
        <f>Autoevaluación!R90/SUM(Autoevaluación!R89:R92)</f>
        <v>0.5714285714285714</v>
      </c>
      <c r="E5" s="8">
        <f>Autoevaluación!R91/SUM(Autoevaluación!R89:R92)</f>
        <v>0</v>
      </c>
      <c r="F5" s="8">
        <f>Autoevaluación!R92/SUM(Autoevaluación!R89:R92)</f>
        <v>0</v>
      </c>
      <c r="G5" s="282"/>
      <c r="H5" s="19">
        <f>Autoevaluación!S89/SUM(Autoevaluación!S89:S92)</f>
        <v>0.7142857142857143</v>
      </c>
      <c r="I5" s="8">
        <f>Autoevaluación!S90/SUM(Autoevaluación!S89:S92)</f>
        <v>0.2857142857142857</v>
      </c>
      <c r="J5" s="8" t="e">
        <f>Autoevaluación!S91/SUM(Autoevaluación!S89:Q92Q13:V16)</f>
        <v>#NAME?</v>
      </c>
      <c r="K5" s="8">
        <f>Autoevaluación!S92/SUM(Autoevaluación!S89:S92)</f>
        <v>0</v>
      </c>
      <c r="L5" s="280"/>
      <c r="M5" s="8">
        <f>Autoevaluación!T89/SUM(Autoevaluación!T89:T92)</f>
        <v>0.5714285714285714</v>
      </c>
      <c r="N5" s="8">
        <f>Autoevaluación!T90/SUM(Autoevaluación!T89:T92)</f>
        <v>0.42857142857142855</v>
      </c>
      <c r="O5" s="8">
        <f>Autoevaluación!T91/SUM(Autoevaluación!T89:T92)</f>
        <v>0</v>
      </c>
      <c r="P5" s="8">
        <f>Autoevaluación!T92/SUM(Autoevaluación!T89:T92)</f>
        <v>0</v>
      </c>
      <c r="Q5" s="104"/>
      <c r="R5" s="8" t="e">
        <f>Autoevaluación!U89/SUM(Autoevaluación!U89:U92)</f>
        <v>#DIV/0!</v>
      </c>
      <c r="S5" s="8" t="e">
        <f>Autoevaluación!U90/SUM(Autoevaluación!U89:U92)</f>
        <v>#DIV/0!</v>
      </c>
      <c r="T5" s="8" t="e">
        <f>Autoevaluación!U91/SUM(Autoevaluación!U89:U92)</f>
        <v>#DIV/0!</v>
      </c>
      <c r="U5" s="8" t="e">
        <f>Autoevaluación!U92/SUM(Autoevaluación!U89:U92)</f>
        <v>#DIV/0!</v>
      </c>
      <c r="V5" s="15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</row>
    <row r="6" spans="2:40" ht="38.1" customHeight="1" thickTop="1" thickBot="1" x14ac:dyDescent="0.25">
      <c r="B6" s="87" t="s">
        <v>559</v>
      </c>
      <c r="C6" s="83">
        <f>Autoevaluación!R98/SUM(Autoevaluación!R98:R101)</f>
        <v>1</v>
      </c>
      <c r="D6" s="8">
        <f>Autoevaluación!R99/SUM(Autoevaluación!R98:R101)</f>
        <v>0</v>
      </c>
      <c r="E6" s="8">
        <f>Autoevaluación!R100/SUM(Autoevaluación!R98:R101)</f>
        <v>0</v>
      </c>
      <c r="F6" s="8">
        <f>Autoevaluación!R101/SUM(Autoevaluación!R98:R101)</f>
        <v>0</v>
      </c>
      <c r="G6" s="282"/>
      <c r="H6" s="19">
        <f>Autoevaluación!S98/SUM(Autoevaluación!S98:S101)</f>
        <v>1</v>
      </c>
      <c r="I6" s="8">
        <f>Autoevaluación!S99/SUM(Autoevaluación!S98:S101)</f>
        <v>0</v>
      </c>
      <c r="J6" s="8">
        <f>Autoevaluación!S100/SUM(Autoevaluación!S98:S101)</f>
        <v>0</v>
      </c>
      <c r="K6" s="8">
        <f>Autoevaluación!S10/SUM(Autoevaluación!S98:S101)</f>
        <v>0</v>
      </c>
      <c r="L6" s="280"/>
      <c r="M6" s="8">
        <f>Autoevaluación!T98/SUM(Autoevaluación!T98:T101)</f>
        <v>0</v>
      </c>
      <c r="N6" s="8">
        <f>Autoevaluación!T99/SUM(Autoevaluación!T98:T101)</f>
        <v>1</v>
      </c>
      <c r="O6" s="8">
        <f>Autoevaluación!T100/SUM(Autoevaluación!T98:T101)</f>
        <v>0</v>
      </c>
      <c r="P6" s="8">
        <f>Autoevaluación!T101/SUM(Autoevaluación!T98:T101)</f>
        <v>0</v>
      </c>
      <c r="Q6" s="104"/>
      <c r="R6" s="8" t="e">
        <f>Autoevaluación!U98/SUM(Autoevaluación!U98:U101)</f>
        <v>#DIV/0!</v>
      </c>
      <c r="S6" s="8" t="e">
        <f>Autoevaluación!U99/SUM(Autoevaluación!U98:U101)</f>
        <v>#DIV/0!</v>
      </c>
      <c r="T6" s="8" t="e">
        <f>Autoevaluación!U100/SUM(Autoevaluación!U98:U101)</f>
        <v>#DIV/0!</v>
      </c>
      <c r="U6" s="8" t="e">
        <f>Autoevaluación!U101/SUM(Autoevaluación!U98:U101)</f>
        <v>#DIV/0!</v>
      </c>
      <c r="V6" s="18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</row>
    <row r="7" spans="2:40" ht="38.1" customHeight="1" thickTop="1" thickBot="1" x14ac:dyDescent="0.25">
      <c r="B7" s="85" t="s">
        <v>560</v>
      </c>
      <c r="C7" s="83">
        <f>Autoevaluación!R102/SUM(Autoevaluación!R102:R105)</f>
        <v>0.7</v>
      </c>
      <c r="D7" s="8">
        <f>Autoevaluación!R103/SUM(Autoevaluación!R102:R105)</f>
        <v>0.1</v>
      </c>
      <c r="E7" s="8">
        <f>Autoevaluación!R104/SUM(Autoevaluación!R102:R105)</f>
        <v>0.2</v>
      </c>
      <c r="F7" s="8">
        <f>Autoevaluación!R105/SUM(Autoevaluación!R102:R105)</f>
        <v>0</v>
      </c>
      <c r="G7" s="282"/>
      <c r="H7" s="19">
        <f>Autoevaluación!S102/SUM(Autoevaluación!S102:S105)</f>
        <v>0.1</v>
      </c>
      <c r="I7" s="8">
        <f>Autoevaluación!S103/SUM(Autoevaluación!S102:S105)</f>
        <v>0.9</v>
      </c>
      <c r="J7" s="8">
        <f>Autoevaluación!S104/SUM(Autoevaluación!S102:S105)</f>
        <v>0</v>
      </c>
      <c r="K7" s="8">
        <f>Autoevaluación!S105/SUM(Autoevaluación!S102:S105)</f>
        <v>0</v>
      </c>
      <c r="L7" s="280"/>
      <c r="M7" s="8">
        <f>Autoevaluación!T102/SUM(Autoevaluación!T102:T105)</f>
        <v>0.2</v>
      </c>
      <c r="N7" s="8">
        <f>Autoevaluación!T103/SUM(Autoevaluación!T102:T105)</f>
        <v>0.6</v>
      </c>
      <c r="O7" s="8">
        <f>Autoevaluación!T104/SUM(Autoevaluación!T102:T105)</f>
        <v>0.2</v>
      </c>
      <c r="P7" s="8">
        <f>Autoevaluación!T105/SUM(Autoevaluación!T102:T105)</f>
        <v>0</v>
      </c>
      <c r="Q7" s="104"/>
      <c r="R7" s="8" t="e">
        <f>Autoevaluación!U102/SUM(Autoevaluación!U102:U105)</f>
        <v>#DIV/0!</v>
      </c>
      <c r="S7" s="8" t="e">
        <f>Autoevaluación!U103/SUM(Autoevaluación!U102:U105)</f>
        <v>#DIV/0!</v>
      </c>
      <c r="T7" s="8" t="e">
        <f>Autoevaluación!U104/SUM(Autoevaluación!U102:U105)</f>
        <v>#DIV/0!</v>
      </c>
      <c r="U7" s="8" t="e">
        <f>Autoevaluación!U105/SUM(Autoevaluación!U102:U105)</f>
        <v>#DIV/0!</v>
      </c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</row>
    <row r="8" spans="2:40" ht="38.1" customHeight="1" thickTop="1" thickBot="1" x14ac:dyDescent="0.25">
      <c r="B8" s="85" t="s">
        <v>561</v>
      </c>
      <c r="C8" s="83">
        <f>Autoevaluación!R114/SUM(Autoevaluación!R114:R117)</f>
        <v>0.25</v>
      </c>
      <c r="D8" s="8">
        <f>Autoevaluación!R115/SUM(Autoevaluación!R114:R117)</f>
        <v>0.75</v>
      </c>
      <c r="E8" s="8">
        <f>Autoevaluación!R116/SUM(Autoevaluación!R114:R117)</f>
        <v>0</v>
      </c>
      <c r="F8" s="8">
        <f>Autoevaluación!R117/SUM(Autoevaluación!R114:R117)</f>
        <v>0</v>
      </c>
      <c r="G8" s="282"/>
      <c r="H8" s="19">
        <f>Autoevaluación!S114/SUM(Autoevaluación!S114:S117)</f>
        <v>0</v>
      </c>
      <c r="I8" s="8">
        <f>Autoevaluación!S115/SUM(Autoevaluación!S114:S117)</f>
        <v>1</v>
      </c>
      <c r="J8" s="8">
        <f>Autoevaluación!S116/SUM(Autoevaluación!S114:S117)</f>
        <v>0</v>
      </c>
      <c r="K8" s="8">
        <f>Autoevaluación!S117/SUM(Autoevaluación!S114:S117)</f>
        <v>0</v>
      </c>
      <c r="L8" s="280"/>
      <c r="M8" s="8">
        <f>Autoevaluación!T114/SUM(Autoevaluación!T114:T117)</f>
        <v>0</v>
      </c>
      <c r="N8" s="8">
        <f>Autoevaluación!T115/SUM(Autoevaluación!T114:T117)</f>
        <v>1</v>
      </c>
      <c r="O8" s="8">
        <f>Autoevaluación!T116/SUM(Autoevaluación!T114:T117)</f>
        <v>0</v>
      </c>
      <c r="P8" s="8">
        <f>Autoevaluación!T117/SUM(Autoevaluación!T114:T117)</f>
        <v>0</v>
      </c>
      <c r="Q8" s="104"/>
      <c r="R8" s="8" t="e">
        <f>Autoevaluación!U114/SUM(Autoevaluación!U114:U117)</f>
        <v>#DIV/0!</v>
      </c>
      <c r="S8" s="8" t="e">
        <f>Autoevaluación!U115/SUM(Autoevaluación!U114:U117)</f>
        <v>#DIV/0!</v>
      </c>
      <c r="T8" s="8" t="e">
        <f>Autoevaluación!U116/SUM(Autoevaluación!U114:U117)</f>
        <v>#DIV/0!</v>
      </c>
      <c r="U8" s="8" t="e">
        <f>Autoevaluación!U117/SUM(Autoevaluación!U114:U117)</f>
        <v>#DIV/0!</v>
      </c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</row>
    <row r="9" spans="2:40" ht="38.1" customHeight="1" thickTop="1" x14ac:dyDescent="0.2">
      <c r="B9" s="86"/>
      <c r="C9" s="8"/>
      <c r="D9" s="8"/>
      <c r="E9" s="8"/>
      <c r="F9" s="8"/>
      <c r="G9" s="282"/>
      <c r="H9" s="8"/>
      <c r="I9" s="8"/>
      <c r="J9" s="8"/>
      <c r="K9" s="8"/>
      <c r="L9" s="280"/>
      <c r="M9" s="8"/>
      <c r="N9" s="8"/>
      <c r="O9" s="8"/>
      <c r="P9" s="8"/>
      <c r="Q9" s="104"/>
      <c r="R9" s="8"/>
      <c r="S9" s="8"/>
      <c r="T9" s="8"/>
      <c r="U9" s="8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</row>
    <row r="10" spans="2:40" ht="42" customHeight="1" x14ac:dyDescent="0.2">
      <c r="B10" s="16" t="s">
        <v>562</v>
      </c>
      <c r="C10" s="13">
        <f>AVERAGE(C4:C9)</f>
        <v>0.4757142857142857</v>
      </c>
      <c r="D10" s="13">
        <f>AVERAGE(D4:D9)</f>
        <v>0.41761904761904767</v>
      </c>
      <c r="E10" s="13">
        <f>AVERAGE(E4:E9)</f>
        <v>0.10666666666666666</v>
      </c>
      <c r="F10" s="13">
        <f>AVERAGE(F4:F9)</f>
        <v>0</v>
      </c>
      <c r="G10" s="10"/>
      <c r="H10" s="13">
        <f>AVERAGE(H4:H9)</f>
        <v>0.42952380952380953</v>
      </c>
      <c r="I10" s="13">
        <f>AVERAGE(I4:I9)</f>
        <v>0.50380952380952382</v>
      </c>
      <c r="J10" s="13" t="e">
        <f>AVERAGE(J4:J9)</f>
        <v>#NAME?</v>
      </c>
      <c r="K10" s="13">
        <f>AVERAGE(K4:K9)</f>
        <v>0</v>
      </c>
      <c r="L10" s="10"/>
      <c r="M10" s="13">
        <f>AVERAGE(M4:M9)</f>
        <v>0.15428571428571428</v>
      </c>
      <c r="N10" s="13">
        <f>AVERAGE(N4:N9)</f>
        <v>0.73904761904761895</v>
      </c>
      <c r="O10" s="13">
        <f>AVERAGE(O4:O9)</f>
        <v>0.10666666666666666</v>
      </c>
      <c r="P10" s="13">
        <f>AVERAGE(P4:P9)</f>
        <v>0</v>
      </c>
      <c r="Q10" s="105"/>
      <c r="R10" s="13" t="e">
        <f>AVERAGE(R4:R9)</f>
        <v>#DIV/0!</v>
      </c>
      <c r="S10" s="13" t="e">
        <f>AVERAGE(S4:S9)</f>
        <v>#DIV/0!</v>
      </c>
      <c r="T10" s="13" t="e">
        <f>AVERAGE(T4:T9)</f>
        <v>#DIV/0!</v>
      </c>
      <c r="U10" s="13" t="e">
        <f>AVERAGE(U4:U9)</f>
        <v>#DIV/0!</v>
      </c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</row>
    <row r="11" spans="2:40" x14ac:dyDescent="0.2">
      <c r="B11" s="9"/>
      <c r="C11" s="9"/>
      <c r="D11" s="9"/>
      <c r="E11" s="9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</row>
    <row r="12" spans="2:40" ht="21.95" customHeight="1" x14ac:dyDescent="0.2">
      <c r="B12" s="276" t="s">
        <v>69</v>
      </c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</row>
    <row r="13" spans="2:40" ht="24.95" customHeight="1" x14ac:dyDescent="0.2">
      <c r="B13" s="306" t="s">
        <v>528</v>
      </c>
      <c r="C13" s="306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06"/>
      <c r="Q13" s="306"/>
      <c r="R13" s="306"/>
      <c r="S13" s="306"/>
      <c r="T13" s="306"/>
      <c r="U13" s="306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</row>
    <row r="14" spans="2:40" ht="60" customHeight="1" x14ac:dyDescent="0.2">
      <c r="B14" s="297" t="s">
        <v>563</v>
      </c>
      <c r="C14" s="297"/>
      <c r="D14" s="297"/>
      <c r="E14" s="297"/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</row>
    <row r="15" spans="2:40" ht="60" customHeight="1" x14ac:dyDescent="0.2">
      <c r="B15" s="297" t="s">
        <v>564</v>
      </c>
      <c r="C15" s="297"/>
      <c r="D15" s="297"/>
      <c r="E15" s="297"/>
      <c r="F15" s="297"/>
      <c r="G15" s="297"/>
      <c r="H15" s="297"/>
      <c r="I15" s="297"/>
      <c r="J15" s="297"/>
      <c r="K15" s="297"/>
      <c r="L15" s="297"/>
      <c r="M15" s="297"/>
      <c r="N15" s="297"/>
      <c r="O15" s="297"/>
      <c r="P15" s="297"/>
      <c r="Q15" s="297"/>
      <c r="R15" s="297"/>
      <c r="S15" s="297"/>
      <c r="T15" s="297"/>
      <c r="U15" s="29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</row>
    <row r="16" spans="2:40" s="15" customFormat="1" ht="24.95" customHeight="1" x14ac:dyDescent="0.25">
      <c r="B16" s="305" t="s">
        <v>531</v>
      </c>
      <c r="C16" s="305"/>
      <c r="D16" s="305"/>
      <c r="E16" s="305"/>
      <c r="F16" s="305"/>
      <c r="G16" s="305"/>
      <c r="H16" s="305"/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  <c r="U16" s="305"/>
    </row>
    <row r="17" spans="2:21" ht="60" customHeight="1" x14ac:dyDescent="0.2">
      <c r="B17" s="297" t="s">
        <v>565</v>
      </c>
      <c r="C17" s="297"/>
      <c r="D17" s="297"/>
      <c r="E17" s="297"/>
      <c r="F17" s="297"/>
      <c r="G17" s="297"/>
      <c r="H17" s="297"/>
      <c r="I17" s="297"/>
      <c r="J17" s="297"/>
      <c r="K17" s="297"/>
      <c r="L17" s="297"/>
      <c r="M17" s="297"/>
      <c r="N17" s="297"/>
      <c r="O17" s="297"/>
      <c r="P17" s="297"/>
      <c r="Q17" s="297"/>
      <c r="R17" s="297"/>
      <c r="S17" s="297"/>
      <c r="T17" s="297"/>
      <c r="U17" s="297"/>
    </row>
    <row r="18" spans="2:21" ht="60" customHeight="1" x14ac:dyDescent="0.2"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</row>
    <row r="19" spans="2:21" ht="60" customHeight="1" x14ac:dyDescent="0.2">
      <c r="B19" s="297"/>
      <c r="C19" s="297"/>
      <c r="D19" s="297"/>
      <c r="E19" s="297"/>
      <c r="F19" s="297"/>
      <c r="G19" s="297"/>
      <c r="H19" s="297"/>
      <c r="I19" s="297"/>
      <c r="J19" s="297"/>
      <c r="K19" s="297"/>
      <c r="L19" s="297"/>
      <c r="M19" s="297"/>
      <c r="N19" s="297"/>
      <c r="O19" s="297"/>
      <c r="P19" s="297"/>
      <c r="Q19" s="297"/>
      <c r="R19" s="297"/>
      <c r="S19" s="297"/>
      <c r="T19" s="297"/>
      <c r="U19" s="297"/>
    </row>
    <row r="20" spans="2:21" ht="16.5" customHeight="1" x14ac:dyDescent="0.2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</row>
    <row r="21" spans="2:21" ht="21.95" customHeight="1" x14ac:dyDescent="0.2">
      <c r="B21" s="285" t="s">
        <v>70</v>
      </c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</row>
    <row r="22" spans="2:21" ht="24.95" customHeight="1" x14ac:dyDescent="0.2">
      <c r="B22" s="311" t="s">
        <v>528</v>
      </c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</row>
    <row r="23" spans="2:21" ht="60" customHeight="1" x14ac:dyDescent="0.2">
      <c r="B23" s="297" t="s">
        <v>566</v>
      </c>
      <c r="C23" s="297"/>
      <c r="D23" s="297"/>
      <c r="E23" s="297"/>
      <c r="F23" s="297"/>
      <c r="G23" s="297"/>
      <c r="H23" s="297"/>
      <c r="I23" s="297"/>
      <c r="J23" s="297"/>
      <c r="K23" s="297"/>
      <c r="L23" s="297"/>
      <c r="M23" s="297"/>
      <c r="N23" s="297"/>
      <c r="O23" s="297"/>
      <c r="P23" s="297"/>
      <c r="Q23" s="297"/>
      <c r="R23" s="297"/>
      <c r="S23" s="297"/>
      <c r="T23" s="297"/>
      <c r="U23" s="297"/>
    </row>
    <row r="24" spans="2:21" ht="60" customHeight="1" x14ac:dyDescent="0.2">
      <c r="B24" s="297" t="s">
        <v>567</v>
      </c>
      <c r="C24" s="297"/>
      <c r="D24" s="297"/>
      <c r="E24" s="297"/>
      <c r="F24" s="297"/>
      <c r="G24" s="297"/>
      <c r="H24" s="297"/>
      <c r="I24" s="297"/>
      <c r="J24" s="297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7"/>
    </row>
    <row r="25" spans="2:21" s="15" customFormat="1" ht="24.95" customHeight="1" x14ac:dyDescent="0.25">
      <c r="B25" s="305" t="s">
        <v>531</v>
      </c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  <c r="U25" s="305"/>
    </row>
    <row r="26" spans="2:21" ht="60" customHeight="1" x14ac:dyDescent="0.2">
      <c r="B26" s="297" t="s">
        <v>568</v>
      </c>
      <c r="C26" s="297"/>
      <c r="D26" s="297"/>
      <c r="E26" s="297"/>
      <c r="F26" s="297"/>
      <c r="G26" s="297"/>
      <c r="H26" s="297"/>
      <c r="I26" s="297"/>
      <c r="J26" s="297"/>
      <c r="K26" s="297"/>
      <c r="L26" s="297"/>
      <c r="M26" s="297"/>
      <c r="N26" s="297"/>
      <c r="O26" s="297"/>
      <c r="P26" s="297"/>
      <c r="Q26" s="297"/>
      <c r="R26" s="297"/>
      <c r="S26" s="297"/>
      <c r="T26" s="297"/>
      <c r="U26" s="297"/>
    </row>
    <row r="27" spans="2:21" ht="60" customHeight="1" x14ac:dyDescent="0.2">
      <c r="B27" s="297" t="s">
        <v>569</v>
      </c>
      <c r="C27" s="297"/>
      <c r="D27" s="297"/>
      <c r="E27" s="297"/>
      <c r="F27" s="297"/>
      <c r="G27" s="297"/>
      <c r="H27" s="297"/>
      <c r="I27" s="297"/>
      <c r="J27" s="297"/>
      <c r="K27" s="297"/>
      <c r="L27" s="297"/>
      <c r="M27" s="297"/>
      <c r="N27" s="297"/>
      <c r="O27" s="297"/>
      <c r="P27" s="297"/>
      <c r="Q27" s="297"/>
      <c r="R27" s="297"/>
      <c r="S27" s="297"/>
      <c r="T27" s="297"/>
      <c r="U27" s="297"/>
    </row>
    <row r="28" spans="2:21" ht="60" customHeight="1" x14ac:dyDescent="0.2">
      <c r="B28" s="297" t="s">
        <v>570</v>
      </c>
      <c r="C28" s="297"/>
      <c r="D28" s="297"/>
      <c r="E28" s="297"/>
      <c r="F28" s="297"/>
      <c r="G28" s="297"/>
      <c r="H28" s="297"/>
      <c r="I28" s="297"/>
      <c r="J28" s="297"/>
      <c r="K28" s="297"/>
      <c r="L28" s="297"/>
      <c r="M28" s="297"/>
      <c r="N28" s="297"/>
      <c r="O28" s="297"/>
      <c r="P28" s="297"/>
      <c r="Q28" s="297"/>
      <c r="R28" s="297"/>
      <c r="S28" s="297"/>
      <c r="T28" s="297"/>
      <c r="U28" s="297"/>
    </row>
    <row r="29" spans="2:21" ht="16.5" customHeight="1" x14ac:dyDescent="0.2"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</row>
    <row r="30" spans="2:21" ht="21.95" customHeight="1" x14ac:dyDescent="0.2">
      <c r="B30" s="310" t="s">
        <v>71</v>
      </c>
      <c r="C30" s="310"/>
      <c r="D30" s="310"/>
      <c r="E30" s="310"/>
      <c r="F30" s="310"/>
      <c r="G30" s="310"/>
      <c r="H30" s="310"/>
      <c r="I30" s="310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0"/>
    </row>
    <row r="31" spans="2:21" ht="24.95" customHeight="1" x14ac:dyDescent="0.2">
      <c r="B31" s="286" t="s">
        <v>528</v>
      </c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  <c r="U31" s="286"/>
    </row>
    <row r="32" spans="2:21" ht="60" customHeight="1" x14ac:dyDescent="0.2">
      <c r="B32" s="297" t="s">
        <v>682</v>
      </c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2:21" ht="60" customHeight="1" x14ac:dyDescent="0.2">
      <c r="B33" s="297" t="s">
        <v>683</v>
      </c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</row>
    <row r="34" spans="2:21" s="15" customFormat="1" ht="24.95" customHeight="1" x14ac:dyDescent="0.25">
      <c r="B34" s="305" t="s">
        <v>531</v>
      </c>
      <c r="C34" s="305"/>
      <c r="D34" s="305"/>
      <c r="E34" s="305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5"/>
    </row>
    <row r="35" spans="2:21" ht="60" customHeight="1" x14ac:dyDescent="0.2">
      <c r="B35" s="297" t="s">
        <v>684</v>
      </c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</row>
    <row r="36" spans="2:21" ht="60" customHeight="1" x14ac:dyDescent="0.2">
      <c r="B36" s="297" t="s">
        <v>685</v>
      </c>
      <c r="C36" s="297"/>
      <c r="D36" s="297"/>
      <c r="E36" s="297"/>
      <c r="F36" s="297"/>
      <c r="G36" s="297"/>
      <c r="H36" s="297"/>
      <c r="I36" s="297"/>
      <c r="J36" s="297"/>
      <c r="K36" s="297"/>
      <c r="L36" s="297"/>
      <c r="M36" s="297"/>
      <c r="N36" s="297"/>
      <c r="O36" s="297"/>
      <c r="P36" s="297"/>
      <c r="Q36" s="297"/>
      <c r="R36" s="297"/>
      <c r="S36" s="297"/>
      <c r="T36" s="297"/>
      <c r="U36" s="297"/>
    </row>
    <row r="37" spans="2:21" ht="60" customHeight="1" x14ac:dyDescent="0.2">
      <c r="B37" s="297" t="s">
        <v>686</v>
      </c>
      <c r="C37" s="297"/>
      <c r="D37" s="297"/>
      <c r="E37" s="297"/>
      <c r="F37" s="297"/>
      <c r="G37" s="297"/>
      <c r="H37" s="297"/>
      <c r="I37" s="297"/>
      <c r="J37" s="297"/>
      <c r="K37" s="297"/>
      <c r="L37" s="297"/>
      <c r="M37" s="297"/>
      <c r="N37" s="297"/>
      <c r="O37" s="297"/>
      <c r="P37" s="297"/>
      <c r="Q37" s="297"/>
      <c r="R37" s="297"/>
      <c r="S37" s="297"/>
      <c r="T37" s="297"/>
      <c r="U37" s="297"/>
    </row>
    <row r="39" spans="2:21" x14ac:dyDescent="0.2">
      <c r="B39" s="283" t="s">
        <v>72</v>
      </c>
      <c r="C39" s="283"/>
      <c r="D39" s="28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</row>
    <row r="40" spans="2:21" ht="19.5" x14ac:dyDescent="0.2">
      <c r="B40" s="286" t="s">
        <v>528</v>
      </c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</row>
    <row r="41" spans="2:21" ht="50.25" customHeight="1" x14ac:dyDescent="0.2">
      <c r="B41" s="297"/>
      <c r="C41" s="297"/>
      <c r="D41" s="297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7"/>
      <c r="P41" s="297"/>
      <c r="Q41" s="297"/>
      <c r="R41" s="297"/>
      <c r="S41" s="297"/>
      <c r="T41" s="297"/>
      <c r="U41" s="297"/>
    </row>
    <row r="42" spans="2:21" ht="51.75" customHeight="1" x14ac:dyDescent="0.2">
      <c r="B42" s="297"/>
      <c r="C42" s="297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</row>
    <row r="43" spans="2:21" ht="19.5" x14ac:dyDescent="0.2">
      <c r="B43" s="305" t="s">
        <v>531</v>
      </c>
      <c r="C43" s="305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305"/>
      <c r="Q43" s="305"/>
      <c r="R43" s="305"/>
      <c r="S43" s="305"/>
      <c r="T43" s="305"/>
      <c r="U43" s="305"/>
    </row>
    <row r="44" spans="2:21" ht="45" customHeight="1" x14ac:dyDescent="0.2">
      <c r="B44" s="297"/>
      <c r="C44" s="297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297"/>
      <c r="U44" s="297"/>
    </row>
    <row r="45" spans="2:21" ht="52.5" customHeight="1" x14ac:dyDescent="0.2">
      <c r="B45" s="297"/>
      <c r="C45" s="297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</row>
    <row r="46" spans="2:21" ht="55.5" customHeight="1" x14ac:dyDescent="0.2">
      <c r="B46" s="297"/>
      <c r="C46" s="297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</row>
    <row r="65495" spans="2:22" x14ac:dyDescent="0.2">
      <c r="B65495" s="11" t="s">
        <v>62</v>
      </c>
      <c r="C65495" s="11"/>
      <c r="D65495" s="11"/>
      <c r="E65495" s="11"/>
      <c r="F65495" s="11"/>
      <c r="G65495" s="11"/>
      <c r="H65495" s="11"/>
      <c r="I65495" s="11"/>
      <c r="J65495" s="11"/>
      <c r="K65495" s="11"/>
      <c r="L65495" s="11"/>
      <c r="M65495" s="11"/>
      <c r="N65495" s="11"/>
      <c r="O65495" s="11"/>
      <c r="P65495" s="11"/>
      <c r="Q65495" s="11"/>
      <c r="R65495" s="11"/>
      <c r="S65495" s="11"/>
      <c r="T65495" s="11"/>
      <c r="U65495" s="11"/>
      <c r="V65495" s="11"/>
    </row>
    <row r="65496" spans="2:22" x14ac:dyDescent="0.2">
      <c r="B65496" s="12" t="s">
        <v>63</v>
      </c>
      <c r="C65496" s="12"/>
      <c r="D65496" s="12"/>
      <c r="E65496" s="12"/>
      <c r="F65496" s="12"/>
      <c r="G65496" s="12"/>
      <c r="H65496" s="12"/>
      <c r="I65496" s="12"/>
      <c r="J65496" s="12"/>
      <c r="K65496" s="12"/>
      <c r="L65496" s="12"/>
      <c r="M65496" s="12"/>
      <c r="N65496" s="12"/>
      <c r="O65496" s="12"/>
      <c r="P65496" s="12"/>
      <c r="Q65496" s="12"/>
      <c r="R65496" s="12"/>
      <c r="S65496" s="12"/>
      <c r="T65496" s="12"/>
      <c r="U65496" s="12"/>
      <c r="V65496" s="12"/>
    </row>
    <row r="65497" spans="2:22" x14ac:dyDescent="0.2">
      <c r="B65497" s="12" t="s">
        <v>64</v>
      </c>
      <c r="C65497" s="12"/>
      <c r="D65497" s="12"/>
      <c r="E65497" s="12"/>
      <c r="F65497" s="12"/>
      <c r="G65497" s="12"/>
      <c r="H65497" s="12"/>
      <c r="I65497" s="12"/>
      <c r="J65497" s="12"/>
      <c r="K65497" s="12"/>
      <c r="L65497" s="12"/>
      <c r="M65497" s="12"/>
      <c r="N65497" s="12"/>
      <c r="O65497" s="12"/>
      <c r="P65497" s="12"/>
      <c r="Q65497" s="12"/>
      <c r="R65497" s="12"/>
      <c r="S65497" s="12"/>
      <c r="T65497" s="12"/>
      <c r="U65497" s="12"/>
      <c r="V65497" s="12"/>
    </row>
  </sheetData>
  <mergeCells count="40">
    <mergeCell ref="V2:V3"/>
    <mergeCell ref="L3:L9"/>
    <mergeCell ref="R2:U2"/>
    <mergeCell ref="B2:B3"/>
    <mergeCell ref="C2:F2"/>
    <mergeCell ref="H2:K2"/>
    <mergeCell ref="M2:P2"/>
    <mergeCell ref="G3:G9"/>
    <mergeCell ref="B16:U16"/>
    <mergeCell ref="B17:U17"/>
    <mergeCell ref="B18:U18"/>
    <mergeCell ref="B19:U19"/>
    <mergeCell ref="B12:U12"/>
    <mergeCell ref="B13:U13"/>
    <mergeCell ref="B14:U14"/>
    <mergeCell ref="B15:U15"/>
    <mergeCell ref="B34:U34"/>
    <mergeCell ref="B35:U35"/>
    <mergeCell ref="B32:U32"/>
    <mergeCell ref="B33:U33"/>
    <mergeCell ref="B21:U21"/>
    <mergeCell ref="B22:U22"/>
    <mergeCell ref="B23:U23"/>
    <mergeCell ref="B24:U24"/>
    <mergeCell ref="B30:U30"/>
    <mergeCell ref="B31:U31"/>
    <mergeCell ref="B25:U25"/>
    <mergeCell ref="B26:U26"/>
    <mergeCell ref="B27:U27"/>
    <mergeCell ref="B28:U28"/>
    <mergeCell ref="B45:U45"/>
    <mergeCell ref="B46:U46"/>
    <mergeCell ref="B36:U36"/>
    <mergeCell ref="B37:U37"/>
    <mergeCell ref="B39:U39"/>
    <mergeCell ref="B40:U40"/>
    <mergeCell ref="B41:U41"/>
    <mergeCell ref="B42:U42"/>
    <mergeCell ref="B43:U43"/>
    <mergeCell ref="B44:U44"/>
  </mergeCells>
  <phoneticPr fontId="2" type="noConversion"/>
  <conditionalFormatting sqref="V5">
    <cfRule type="cellIs" dxfId="0" priority="2" stopIfTrue="1" operator="equal">
      <formula>$V$5</formula>
    </cfRule>
  </conditionalFormatting>
  <hyperlinks>
    <hyperlink ref="B65497" r:id="rId1"/>
    <hyperlink ref="B65496" r:id="rId2"/>
    <hyperlink ref="B8" location="Autoevaluación!A113" tooltip="Ir a autoevaluación" display="Apoyo Financiero y Contable"/>
    <hyperlink ref="B7" location="Autoevaluación!A101" tooltip="Ir a autoevaluación" display="Talento Humano"/>
    <hyperlink ref="B6" location="Autoevaluación!A97" tooltip="Ir a autoevaluación" display="Administración de servicios complementarios"/>
    <hyperlink ref="B5" location="Autoevaluación!A88" tooltip="Ir a autoevaluación" display="Administración de la planta fisica y de los recursos"/>
    <hyperlink ref="B4" location="Autoevaluación!A83" tooltip="Ir a autoevaluación" display="Apoyo a la gestion académica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AN65497"/>
  <sheetViews>
    <sheetView showGridLines="0" topLeftCell="A27" zoomScale="70" zoomScaleNormal="70" workbookViewId="0">
      <selection activeCell="B37" sqref="B37:U37"/>
    </sheetView>
  </sheetViews>
  <sheetFormatPr baseColWidth="10" defaultColWidth="11.42578125" defaultRowHeight="15" x14ac:dyDescent="0.2"/>
  <cols>
    <col min="1" max="1" width="1.42578125" style="1" customWidth="1"/>
    <col min="2" max="2" width="38.28515625" style="1" customWidth="1"/>
    <col min="3" max="6" width="7.7109375" style="1" customWidth="1"/>
    <col min="7" max="7" width="1.7109375" style="1" customWidth="1"/>
    <col min="8" max="11" width="7.7109375" style="1" customWidth="1"/>
    <col min="12" max="12" width="1.7109375" style="1" customWidth="1"/>
    <col min="13" max="16" width="7.7109375" style="1" customWidth="1"/>
    <col min="17" max="17" width="3.28515625" style="1" customWidth="1"/>
    <col min="18" max="21" width="7.7109375" style="1" customWidth="1"/>
    <col min="22" max="27" width="11.42578125" style="1"/>
    <col min="28" max="28" width="2" style="1" customWidth="1"/>
    <col min="29" max="33" width="11.42578125" style="1"/>
    <col min="34" max="34" width="1.85546875" style="1" customWidth="1"/>
    <col min="35" max="16384" width="11.42578125" style="1"/>
  </cols>
  <sheetData>
    <row r="1" spans="2:40" ht="6" customHeight="1" x14ac:dyDescent="0.2"/>
    <row r="2" spans="2:40" ht="22.5" customHeight="1" x14ac:dyDescent="0.2">
      <c r="B2" s="277" t="s">
        <v>467</v>
      </c>
      <c r="C2" s="276" t="s">
        <v>69</v>
      </c>
      <c r="D2" s="276"/>
      <c r="E2" s="276"/>
      <c r="F2" s="276"/>
      <c r="G2" s="2"/>
      <c r="H2" s="274" t="s">
        <v>70</v>
      </c>
      <c r="I2" s="274"/>
      <c r="J2" s="274"/>
      <c r="K2" s="274"/>
      <c r="L2" s="3"/>
      <c r="M2" s="275" t="s">
        <v>71</v>
      </c>
      <c r="N2" s="275"/>
      <c r="O2" s="275"/>
      <c r="P2" s="275"/>
      <c r="Q2" s="108"/>
      <c r="R2" s="283" t="s">
        <v>72</v>
      </c>
      <c r="S2" s="283"/>
      <c r="T2" s="283"/>
      <c r="U2" s="283"/>
      <c r="V2" s="273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</row>
    <row r="3" spans="2:40" ht="24.75" customHeight="1" thickBot="1" x14ac:dyDescent="0.25">
      <c r="B3" s="278"/>
      <c r="C3" s="4">
        <v>1</v>
      </c>
      <c r="D3" s="4">
        <v>2</v>
      </c>
      <c r="E3" s="5">
        <v>3</v>
      </c>
      <c r="F3" s="6">
        <v>4</v>
      </c>
      <c r="G3" s="281"/>
      <c r="H3" s="4">
        <v>1</v>
      </c>
      <c r="I3" s="4">
        <v>2</v>
      </c>
      <c r="J3" s="5">
        <v>3</v>
      </c>
      <c r="K3" s="6">
        <v>4</v>
      </c>
      <c r="L3" s="279"/>
      <c r="M3" s="4">
        <v>1</v>
      </c>
      <c r="N3" s="4">
        <v>2</v>
      </c>
      <c r="O3" s="5">
        <v>3</v>
      </c>
      <c r="P3" s="6">
        <v>4</v>
      </c>
      <c r="Q3" s="109"/>
      <c r="R3" s="4">
        <v>1</v>
      </c>
      <c r="S3" s="4">
        <v>2</v>
      </c>
      <c r="T3" s="5">
        <v>3</v>
      </c>
      <c r="U3" s="6">
        <v>4</v>
      </c>
      <c r="V3" s="273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</row>
    <row r="4" spans="2:40" ht="38.1" customHeight="1" thickTop="1" thickBot="1" x14ac:dyDescent="0.25">
      <c r="B4" s="88" t="s">
        <v>468</v>
      </c>
      <c r="C4" s="83">
        <f>Autoevaluación!R122/SUM(Autoevaluación!R122:R125)</f>
        <v>0.75</v>
      </c>
      <c r="D4" s="8">
        <f>Autoevaluación!R123/SUM(Autoevaluación!R122:R125)</f>
        <v>0.25</v>
      </c>
      <c r="E4" s="8">
        <f>Autoevaluación!R124/SUM(Autoevaluación!R122:R125)</f>
        <v>0</v>
      </c>
      <c r="F4" s="8">
        <f>Autoevaluación!R125/SUM(Autoevaluación!R122:R125)</f>
        <v>0</v>
      </c>
      <c r="G4" s="282"/>
      <c r="H4" s="8">
        <f>Autoevaluación!S122/SUM(Autoevaluación!S122:S125)</f>
        <v>0.75</v>
      </c>
      <c r="I4" s="8">
        <f>Autoevaluación!S123/SUM(Autoevaluación!S122:S125)</f>
        <v>0.25</v>
      </c>
      <c r="J4" s="8">
        <f>Autoevaluación!S124/SUM(Autoevaluación!S122:S125)</f>
        <v>0</v>
      </c>
      <c r="K4" s="8">
        <f>Autoevaluación!S125/SUM(Autoevaluación!S122:S125)</f>
        <v>0</v>
      </c>
      <c r="L4" s="280"/>
      <c r="M4" s="8">
        <f>Autoevaluación!T122/SUM(Autoevaluación!T122:T125)</f>
        <v>0.5</v>
      </c>
      <c r="N4" s="8">
        <f>Autoevaluación!T123/SUM(Autoevaluación!T122:T125)</f>
        <v>0.5</v>
      </c>
      <c r="O4" s="8">
        <f>Autoevaluación!T124/SUM(Autoevaluación!T122:T125)</f>
        <v>0</v>
      </c>
      <c r="P4" s="8">
        <f>Autoevaluación!T125/SUM(Autoevaluación!T122:T125)</f>
        <v>0</v>
      </c>
      <c r="Q4" s="104"/>
      <c r="R4" s="8" t="e">
        <f>Autoevaluación!U122/SUM(Autoevaluación!U122:U125)</f>
        <v>#DIV/0!</v>
      </c>
      <c r="S4" s="8" t="e">
        <f>Autoevaluación!U123/SUM(Autoevaluación!U122:U125)</f>
        <v>#DIV/0!</v>
      </c>
      <c r="T4" s="8" t="e">
        <f>Autoevaluación!U124/SUM(Autoevaluación!U122:U125)</f>
        <v>#DIV/0!</v>
      </c>
      <c r="U4" s="8" t="e">
        <f>Autoevaluación!U125/SUM(Autoevaluación!U122:U125)</f>
        <v>#DIV/0!</v>
      </c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2:40" ht="38.1" customHeight="1" thickTop="1" thickBot="1" x14ac:dyDescent="0.25">
      <c r="B5" s="89" t="s">
        <v>485</v>
      </c>
      <c r="C5" s="83">
        <f>Autoevaluación!R128/SUM(Autoevaluación!R128:R131)</f>
        <v>0.5</v>
      </c>
      <c r="D5" s="8">
        <f>Autoevaluación!R129/SUM(Autoevaluación!R128:R131)</f>
        <v>0.5</v>
      </c>
      <c r="E5" s="8">
        <f>Autoevaluación!R130/SUM(Autoevaluación!R128:R131)</f>
        <v>0</v>
      </c>
      <c r="F5" s="8">
        <f>Autoevaluación!R131/SUM(Autoevaluación!R128:R131)</f>
        <v>0</v>
      </c>
      <c r="G5" s="282"/>
      <c r="H5" s="8">
        <f>Autoevaluación!S128/SUM(Autoevaluación!S128:S131)</f>
        <v>1</v>
      </c>
      <c r="I5" s="8">
        <f>Autoevaluación!S129/SUM(Autoevaluación!S128:S131)</f>
        <v>0</v>
      </c>
      <c r="J5" s="8">
        <f>Autoevaluación!S130/SUM(Autoevaluación!S128:S131)</f>
        <v>0</v>
      </c>
      <c r="K5" s="8">
        <f>Autoevaluación!S131/SUM(Autoevaluación!S128:S131)</f>
        <v>0</v>
      </c>
      <c r="L5" s="280"/>
      <c r="M5" s="8">
        <f>Autoevaluación!T128/SUM(Autoevaluación!T128:T131)</f>
        <v>0.25</v>
      </c>
      <c r="N5" s="8">
        <f>Autoevaluación!T129/SUM(Autoevaluación!T128:T131)</f>
        <v>0.5</v>
      </c>
      <c r="O5" s="8">
        <f>Autoevaluación!T130/SUM(Autoevaluación!T128:T131)</f>
        <v>0.25</v>
      </c>
      <c r="P5" s="8">
        <f>Autoevaluación!T131/SUM(Autoevaluación!T128:T131)</f>
        <v>0</v>
      </c>
      <c r="Q5" s="104"/>
      <c r="R5" s="8" t="e">
        <f>Autoevaluación!U128/SUM(Autoevaluación!U128:U131)</f>
        <v>#DIV/0!</v>
      </c>
      <c r="S5" s="8" t="e">
        <f>Autoevaluación!U129/SUM(Autoevaluación!U128:U131)</f>
        <v>#DIV/0!</v>
      </c>
      <c r="T5" s="8" t="e">
        <f>Autoevaluación!U129/SUM(Autoevaluación!U128:U131)</f>
        <v>#DIV/0!</v>
      </c>
      <c r="U5" s="8" t="e">
        <f>Autoevaluación!U131/SUM(Autoevaluación!U128:U131)</f>
        <v>#DIV/0!</v>
      </c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</row>
    <row r="6" spans="2:40" ht="38.1" customHeight="1" thickTop="1" thickBot="1" x14ac:dyDescent="0.25">
      <c r="B6" s="89" t="s">
        <v>503</v>
      </c>
      <c r="C6" s="83">
        <f>Autoevaluación!R134/SUM(Autoevaluación!R134:R137)</f>
        <v>0</v>
      </c>
      <c r="D6" s="8">
        <f>Autoevaluación!R135/SUM(Autoevaluación!R134:R137)</f>
        <v>1</v>
      </c>
      <c r="E6" s="8">
        <f>Autoevaluación!R136/SUM(Autoevaluación!R134:R137)</f>
        <v>0</v>
      </c>
      <c r="F6" s="8">
        <f>Autoevaluación!R137/SUM(Autoevaluación!R134:R137)</f>
        <v>0</v>
      </c>
      <c r="G6" s="282"/>
      <c r="H6" s="8">
        <f>Autoevaluación!S134/SUM(Autoevaluación!S134:S137)</f>
        <v>0.66666666666666663</v>
      </c>
      <c r="I6" s="8">
        <f>Autoevaluación!S135/SUM(Autoevaluación!S134:S137)</f>
        <v>0.33333333333333331</v>
      </c>
      <c r="J6" s="8">
        <f>Autoevaluación!S136/SUM(Autoevaluación!S134:S137)</f>
        <v>0</v>
      </c>
      <c r="K6" s="8">
        <f>Autoevaluación!S137/SUM(Autoevaluación!S134:S137)</f>
        <v>0</v>
      </c>
      <c r="L6" s="280"/>
      <c r="M6" s="8">
        <f>Autoevaluación!T134/SUM(Autoevaluación!T134:T137)</f>
        <v>0</v>
      </c>
      <c r="N6" s="8">
        <f>Autoevaluación!T135/SUM(Autoevaluación!T134:T137)</f>
        <v>1</v>
      </c>
      <c r="O6" s="8">
        <f>Autoevaluación!T136/SUM(Autoevaluación!T134:T137)</f>
        <v>0</v>
      </c>
      <c r="P6" s="8">
        <f>Autoevaluación!T137/SUM(Autoevaluación!T134:T137)</f>
        <v>0</v>
      </c>
      <c r="Q6" s="104"/>
      <c r="R6" s="8" t="e">
        <f>Autoevaluación!U134/SUM(Autoevaluación!U134:U137)</f>
        <v>#DIV/0!</v>
      </c>
      <c r="S6" s="8" t="e">
        <f>Autoevaluación!U135/SUM(Autoevaluación!U134:U137)</f>
        <v>#DIV/0!</v>
      </c>
      <c r="T6" s="8" t="e">
        <f>Autoevaluación!U136/SUM(Autoevaluación!U134:U137)</f>
        <v>#DIV/0!</v>
      </c>
      <c r="U6" s="8" t="e">
        <f>Autoevaluación!U137/SUM(Autoevaluación!U134:U137)</f>
        <v>#DIV/0!</v>
      </c>
      <c r="V6" s="18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</row>
    <row r="7" spans="2:40" ht="38.1" customHeight="1" thickTop="1" thickBot="1" x14ac:dyDescent="0.25">
      <c r="B7" s="88" t="s">
        <v>516</v>
      </c>
      <c r="C7" s="83">
        <f>Autoevaluación!R139/SUM(Autoevaluación!R139:R142)</f>
        <v>1</v>
      </c>
      <c r="D7" s="8">
        <f>Autoevaluación!R140/SUM(Autoevaluación!R139:R142)</f>
        <v>0</v>
      </c>
      <c r="E7" s="8">
        <f>Autoevaluación!R141/SUM(Autoevaluación!R139:R142)</f>
        <v>0</v>
      </c>
      <c r="F7" s="8">
        <f>Autoevaluación!R142/SUM(Autoevaluación!R139:R142)</f>
        <v>0</v>
      </c>
      <c r="G7" s="282"/>
      <c r="H7" s="8">
        <f>Autoevaluación!S139/SUM(Autoevaluación!S139:S142)</f>
        <v>1</v>
      </c>
      <c r="I7" s="8">
        <f>Autoevaluación!S140/SUM(Autoevaluación!S139:S142)</f>
        <v>0</v>
      </c>
      <c r="J7" s="8">
        <f>Autoevaluación!S141/SUM(Autoevaluación!S139:S142)</f>
        <v>0</v>
      </c>
      <c r="K7" s="8">
        <f>Autoevaluación!S142/SUM(Autoevaluación!S139:S142)</f>
        <v>0</v>
      </c>
      <c r="L7" s="280"/>
      <c r="M7" s="8">
        <f>Autoevaluación!T139/SUM(Autoevaluación!T139:T142)</f>
        <v>1</v>
      </c>
      <c r="N7" s="8">
        <f>Autoevaluación!T140/SUM(Autoevaluación!T139:T142)</f>
        <v>0</v>
      </c>
      <c r="O7" s="8">
        <f>Autoevaluación!T141/SUM(Autoevaluación!T139:T142)</f>
        <v>0</v>
      </c>
      <c r="P7" s="8">
        <f>Autoevaluación!T142/SUM(Autoevaluación!T139:T142)</f>
        <v>0</v>
      </c>
      <c r="Q7" s="104"/>
      <c r="R7" s="8" t="e">
        <f>Autoevaluación!U139/SUM(Autoevaluación!U139:U142)</f>
        <v>#DIV/0!</v>
      </c>
      <c r="S7" s="8" t="e">
        <f>Autoevaluación!U140/SUM(Autoevaluación!U139:U142)</f>
        <v>#DIV/0!</v>
      </c>
      <c r="T7" s="8" t="e">
        <f>Autoevaluación!U141/SUM(Autoevaluación!U139:U142)</f>
        <v>#DIV/0!</v>
      </c>
      <c r="U7" s="8" t="e">
        <f>Autoevaluación!U142/SUM(Autoevaluación!U139:U142)</f>
        <v>#DIV/0!</v>
      </c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</row>
    <row r="8" spans="2:40" ht="38.1" customHeight="1" thickTop="1" x14ac:dyDescent="0.2">
      <c r="B8" s="86"/>
      <c r="C8" s="8"/>
      <c r="D8" s="8"/>
      <c r="E8" s="8"/>
      <c r="F8" s="8"/>
      <c r="G8" s="282"/>
      <c r="H8" s="8"/>
      <c r="I8" s="8"/>
      <c r="J8" s="8"/>
      <c r="K8" s="8"/>
      <c r="L8" s="280"/>
      <c r="M8" s="8"/>
      <c r="N8" s="8"/>
      <c r="O8" s="8"/>
      <c r="P8" s="8"/>
      <c r="Q8" s="104"/>
      <c r="R8" s="8"/>
      <c r="S8" s="8"/>
      <c r="T8" s="8"/>
      <c r="U8" s="8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</row>
    <row r="9" spans="2:40" ht="38.1" customHeight="1" x14ac:dyDescent="0.2">
      <c r="B9" s="7"/>
      <c r="C9" s="8"/>
      <c r="D9" s="8"/>
      <c r="E9" s="8"/>
      <c r="F9" s="8"/>
      <c r="G9" s="282"/>
      <c r="H9" s="8"/>
      <c r="I9" s="8"/>
      <c r="J9" s="8"/>
      <c r="K9" s="8"/>
      <c r="L9" s="280"/>
      <c r="M9" s="8"/>
      <c r="N9" s="8"/>
      <c r="O9" s="8"/>
      <c r="P9" s="8"/>
      <c r="Q9" s="104"/>
      <c r="R9" s="8"/>
      <c r="S9" s="8"/>
      <c r="T9" s="8"/>
      <c r="U9" s="8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</row>
    <row r="10" spans="2:40" ht="42" customHeight="1" x14ac:dyDescent="0.2">
      <c r="B10" s="16" t="s">
        <v>571</v>
      </c>
      <c r="C10" s="13">
        <f>AVERAGE(C4:C9)</f>
        <v>0.5625</v>
      </c>
      <c r="D10" s="13">
        <f>AVERAGE(D4:D9)</f>
        <v>0.4375</v>
      </c>
      <c r="E10" s="13">
        <f>AVERAGE(E4:E9)</f>
        <v>0</v>
      </c>
      <c r="F10" s="13">
        <f>AVERAGE(F4:F9)</f>
        <v>0</v>
      </c>
      <c r="G10" s="10"/>
      <c r="H10" s="13">
        <f>AVERAGE(H4:H9)</f>
        <v>0.85416666666666663</v>
      </c>
      <c r="I10" s="13">
        <f>AVERAGE(I4:I9)</f>
        <v>0.14583333333333331</v>
      </c>
      <c r="J10" s="13">
        <f>AVERAGE(J4:J9)</f>
        <v>0</v>
      </c>
      <c r="K10" s="13">
        <f>AVERAGE(K4:K9)</f>
        <v>0</v>
      </c>
      <c r="L10" s="10"/>
      <c r="M10" s="13">
        <f>AVERAGE(M4:M9)</f>
        <v>0.4375</v>
      </c>
      <c r="N10" s="13">
        <f>AVERAGE(N4:N9)</f>
        <v>0.5</v>
      </c>
      <c r="O10" s="13">
        <f>AVERAGE(O4:O9)</f>
        <v>6.25E-2</v>
      </c>
      <c r="P10" s="13">
        <f>AVERAGE(P4:P9)</f>
        <v>0</v>
      </c>
      <c r="Q10" s="105"/>
      <c r="R10" s="13" t="e">
        <f>AVERAGE(R4:R9)</f>
        <v>#DIV/0!</v>
      </c>
      <c r="S10" s="13" t="e">
        <f>AVERAGE(S4:S9)</f>
        <v>#DIV/0!</v>
      </c>
      <c r="T10" s="13" t="e">
        <f>AVERAGE(T4:T9)</f>
        <v>#DIV/0!</v>
      </c>
      <c r="U10" s="13" t="e">
        <f>AVERAGE(U4:U9)</f>
        <v>#DIV/0!</v>
      </c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</row>
    <row r="11" spans="2:40" x14ac:dyDescent="0.2">
      <c r="B11" s="9"/>
      <c r="C11" s="9"/>
      <c r="D11" s="9"/>
      <c r="E11" s="9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</row>
    <row r="12" spans="2:40" ht="21.95" customHeight="1" x14ac:dyDescent="0.2">
      <c r="B12" s="276" t="s">
        <v>69</v>
      </c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</row>
    <row r="13" spans="2:40" ht="24.95" customHeight="1" x14ac:dyDescent="0.2">
      <c r="B13" s="306" t="s">
        <v>528</v>
      </c>
      <c r="C13" s="306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06"/>
      <c r="Q13" s="306"/>
      <c r="R13" s="306"/>
      <c r="S13" s="306"/>
      <c r="T13" s="306"/>
      <c r="U13" s="306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</row>
    <row r="14" spans="2:40" ht="60" customHeight="1" x14ac:dyDescent="0.2">
      <c r="B14" s="297" t="s">
        <v>572</v>
      </c>
      <c r="C14" s="297"/>
      <c r="D14" s="297"/>
      <c r="E14" s="297"/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</row>
    <row r="15" spans="2:40" ht="60" customHeight="1" x14ac:dyDescent="0.2">
      <c r="B15" s="297" t="s">
        <v>573</v>
      </c>
      <c r="C15" s="297"/>
      <c r="D15" s="297"/>
      <c r="E15" s="297"/>
      <c r="F15" s="297"/>
      <c r="G15" s="297"/>
      <c r="H15" s="297"/>
      <c r="I15" s="297"/>
      <c r="J15" s="297"/>
      <c r="K15" s="297"/>
      <c r="L15" s="297"/>
      <c r="M15" s="297"/>
      <c r="N15" s="297"/>
      <c r="O15" s="297"/>
      <c r="P15" s="297"/>
      <c r="Q15" s="297"/>
      <c r="R15" s="297"/>
      <c r="S15" s="297"/>
      <c r="T15" s="297"/>
      <c r="U15" s="29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</row>
    <row r="16" spans="2:40" s="15" customFormat="1" ht="24.95" customHeight="1" x14ac:dyDescent="0.25">
      <c r="B16" s="305" t="s">
        <v>531</v>
      </c>
      <c r="C16" s="305"/>
      <c r="D16" s="305"/>
      <c r="E16" s="305"/>
      <c r="F16" s="305"/>
      <c r="G16" s="305"/>
      <c r="H16" s="305"/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  <c r="U16" s="305"/>
    </row>
    <row r="17" spans="2:21" ht="60" customHeight="1" x14ac:dyDescent="0.2">
      <c r="B17" s="297" t="s">
        <v>574</v>
      </c>
      <c r="C17" s="297"/>
      <c r="D17" s="297"/>
      <c r="E17" s="297"/>
      <c r="F17" s="297"/>
      <c r="G17" s="297"/>
      <c r="H17" s="297"/>
      <c r="I17" s="297"/>
      <c r="J17" s="297"/>
      <c r="K17" s="297"/>
      <c r="L17" s="297"/>
      <c r="M17" s="297"/>
      <c r="N17" s="297"/>
      <c r="O17" s="297"/>
      <c r="P17" s="297"/>
      <c r="Q17" s="297"/>
      <c r="R17" s="297"/>
      <c r="S17" s="297"/>
      <c r="T17" s="297"/>
      <c r="U17" s="297"/>
    </row>
    <row r="18" spans="2:21" ht="60" customHeight="1" x14ac:dyDescent="0.2">
      <c r="B18" s="297" t="s">
        <v>575</v>
      </c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</row>
    <row r="19" spans="2:21" ht="60" customHeight="1" x14ac:dyDescent="0.2">
      <c r="B19" s="297" t="s">
        <v>576</v>
      </c>
      <c r="C19" s="297"/>
      <c r="D19" s="297"/>
      <c r="E19" s="297"/>
      <c r="F19" s="297"/>
      <c r="G19" s="297"/>
      <c r="H19" s="297"/>
      <c r="I19" s="297"/>
      <c r="J19" s="297"/>
      <c r="K19" s="297"/>
      <c r="L19" s="297"/>
      <c r="M19" s="297"/>
      <c r="N19" s="297"/>
      <c r="O19" s="297"/>
      <c r="P19" s="297"/>
      <c r="Q19" s="297"/>
      <c r="R19" s="297"/>
      <c r="S19" s="297"/>
      <c r="T19" s="297"/>
      <c r="U19" s="297"/>
    </row>
    <row r="20" spans="2:21" ht="16.5" customHeight="1" x14ac:dyDescent="0.2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</row>
    <row r="21" spans="2:21" ht="21.95" customHeight="1" x14ac:dyDescent="0.2">
      <c r="B21" s="285" t="s">
        <v>70</v>
      </c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</row>
    <row r="22" spans="2:21" ht="24.95" customHeight="1" x14ac:dyDescent="0.2">
      <c r="B22" s="286" t="s">
        <v>528</v>
      </c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</row>
    <row r="23" spans="2:21" ht="60" customHeight="1" x14ac:dyDescent="0.2">
      <c r="B23" s="297" t="s">
        <v>577</v>
      </c>
      <c r="C23" s="297"/>
      <c r="D23" s="297"/>
      <c r="E23" s="297"/>
      <c r="F23" s="297"/>
      <c r="G23" s="297"/>
      <c r="H23" s="297"/>
      <c r="I23" s="297"/>
      <c r="J23" s="297"/>
      <c r="K23" s="297"/>
      <c r="L23" s="297"/>
      <c r="M23" s="297"/>
      <c r="N23" s="297"/>
      <c r="O23" s="297"/>
      <c r="P23" s="297"/>
      <c r="Q23" s="297"/>
      <c r="R23" s="297"/>
      <c r="S23" s="297"/>
      <c r="T23" s="297"/>
      <c r="U23" s="297"/>
    </row>
    <row r="24" spans="2:21" ht="60" customHeight="1" x14ac:dyDescent="0.2">
      <c r="B24" s="297" t="s">
        <v>578</v>
      </c>
      <c r="C24" s="297"/>
      <c r="D24" s="297"/>
      <c r="E24" s="297"/>
      <c r="F24" s="297"/>
      <c r="G24" s="297"/>
      <c r="H24" s="297"/>
      <c r="I24" s="297"/>
      <c r="J24" s="297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7"/>
    </row>
    <row r="25" spans="2:21" s="15" customFormat="1" ht="24.95" customHeight="1" x14ac:dyDescent="0.25">
      <c r="B25" s="305" t="s">
        <v>531</v>
      </c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  <c r="U25" s="305"/>
    </row>
    <row r="26" spans="2:21" ht="60" customHeight="1" x14ac:dyDescent="0.2">
      <c r="B26" s="297" t="s">
        <v>579</v>
      </c>
      <c r="C26" s="297"/>
      <c r="D26" s="297"/>
      <c r="E26" s="297"/>
      <c r="F26" s="297"/>
      <c r="G26" s="297"/>
      <c r="H26" s="297"/>
      <c r="I26" s="297"/>
      <c r="J26" s="297"/>
      <c r="K26" s="297"/>
      <c r="L26" s="297"/>
      <c r="M26" s="297"/>
      <c r="N26" s="297"/>
      <c r="O26" s="297"/>
      <c r="P26" s="297"/>
      <c r="Q26" s="297"/>
      <c r="R26" s="297"/>
      <c r="S26" s="297"/>
      <c r="T26" s="297"/>
      <c r="U26" s="297"/>
    </row>
    <row r="27" spans="2:21" ht="60" customHeight="1" x14ac:dyDescent="0.2">
      <c r="B27" s="297" t="s">
        <v>580</v>
      </c>
      <c r="C27" s="297"/>
      <c r="D27" s="297"/>
      <c r="E27" s="297"/>
      <c r="F27" s="297"/>
      <c r="G27" s="297"/>
      <c r="H27" s="297"/>
      <c r="I27" s="297"/>
      <c r="J27" s="297"/>
      <c r="K27" s="297"/>
      <c r="L27" s="297"/>
      <c r="M27" s="297"/>
      <c r="N27" s="297"/>
      <c r="O27" s="297"/>
      <c r="P27" s="297"/>
      <c r="Q27" s="297"/>
      <c r="R27" s="297"/>
      <c r="S27" s="297"/>
      <c r="T27" s="297"/>
      <c r="U27" s="297"/>
    </row>
    <row r="28" spans="2:21" ht="60" customHeight="1" x14ac:dyDescent="0.2">
      <c r="B28" s="297" t="s">
        <v>581</v>
      </c>
      <c r="C28" s="297"/>
      <c r="D28" s="297"/>
      <c r="E28" s="297"/>
      <c r="F28" s="297"/>
      <c r="G28" s="297"/>
      <c r="H28" s="297"/>
      <c r="I28" s="297"/>
      <c r="J28" s="297"/>
      <c r="K28" s="297"/>
      <c r="L28" s="297"/>
      <c r="M28" s="297"/>
      <c r="N28" s="297"/>
      <c r="O28" s="297"/>
      <c r="P28" s="297"/>
      <c r="Q28" s="297"/>
      <c r="R28" s="297"/>
      <c r="S28" s="297"/>
      <c r="T28" s="297"/>
      <c r="U28" s="297"/>
    </row>
    <row r="29" spans="2:21" ht="16.5" customHeight="1" x14ac:dyDescent="0.2"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</row>
    <row r="30" spans="2:21" ht="21.95" customHeight="1" x14ac:dyDescent="0.2">
      <c r="B30" s="310" t="s">
        <v>71</v>
      </c>
      <c r="C30" s="310"/>
      <c r="D30" s="310"/>
      <c r="E30" s="310"/>
      <c r="F30" s="310"/>
      <c r="G30" s="310"/>
      <c r="H30" s="310"/>
      <c r="I30" s="310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0"/>
    </row>
    <row r="31" spans="2:21" ht="24.95" customHeight="1" x14ac:dyDescent="0.2">
      <c r="B31" s="311" t="s">
        <v>528</v>
      </c>
      <c r="C31" s="312"/>
      <c r="D31" s="312"/>
      <c r="E31" s="312"/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</row>
    <row r="32" spans="2:21" ht="60" customHeight="1" x14ac:dyDescent="0.2">
      <c r="B32" s="297" t="s">
        <v>687</v>
      </c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2:21" ht="60" customHeight="1" x14ac:dyDescent="0.2">
      <c r="B33" s="297" t="s">
        <v>688</v>
      </c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</row>
    <row r="34" spans="2:21" s="15" customFormat="1" ht="24.95" customHeight="1" x14ac:dyDescent="0.25">
      <c r="B34" s="305" t="s">
        <v>531</v>
      </c>
      <c r="C34" s="305"/>
      <c r="D34" s="305"/>
      <c r="E34" s="305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5"/>
    </row>
    <row r="35" spans="2:21" ht="60" customHeight="1" x14ac:dyDescent="0.2">
      <c r="B35" s="297" t="s">
        <v>689</v>
      </c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</row>
    <row r="36" spans="2:21" ht="60" customHeight="1" x14ac:dyDescent="0.2">
      <c r="B36" s="297" t="s">
        <v>690</v>
      </c>
      <c r="C36" s="297"/>
      <c r="D36" s="297"/>
      <c r="E36" s="297"/>
      <c r="F36" s="297"/>
      <c r="G36" s="297"/>
      <c r="H36" s="297"/>
      <c r="I36" s="297"/>
      <c r="J36" s="297"/>
      <c r="K36" s="297"/>
      <c r="L36" s="297"/>
      <c r="M36" s="297"/>
      <c r="N36" s="297"/>
      <c r="O36" s="297"/>
      <c r="P36" s="297"/>
      <c r="Q36" s="297"/>
      <c r="R36" s="297"/>
      <c r="S36" s="297"/>
      <c r="T36" s="297"/>
      <c r="U36" s="297"/>
    </row>
    <row r="37" spans="2:21" ht="60" customHeight="1" x14ac:dyDescent="0.2">
      <c r="B37" s="297" t="s">
        <v>691</v>
      </c>
      <c r="C37" s="297"/>
      <c r="D37" s="297"/>
      <c r="E37" s="297"/>
      <c r="F37" s="297"/>
      <c r="G37" s="297"/>
      <c r="H37" s="297"/>
      <c r="I37" s="297"/>
      <c r="J37" s="297"/>
      <c r="K37" s="297"/>
      <c r="L37" s="297"/>
      <c r="M37" s="297"/>
      <c r="N37" s="297"/>
      <c r="O37" s="297"/>
      <c r="P37" s="297"/>
      <c r="Q37" s="297"/>
      <c r="R37" s="297"/>
      <c r="S37" s="297"/>
      <c r="T37" s="297"/>
      <c r="U37" s="297"/>
    </row>
    <row r="40" spans="2:21" x14ac:dyDescent="0.2">
      <c r="B40" s="283" t="s">
        <v>72</v>
      </c>
      <c r="C40" s="283"/>
      <c r="D40" s="28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83"/>
      <c r="S40" s="283"/>
      <c r="T40" s="283"/>
      <c r="U40" s="283"/>
    </row>
    <row r="41" spans="2:21" ht="19.5" x14ac:dyDescent="0.2">
      <c r="B41" s="311" t="s">
        <v>528</v>
      </c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</row>
    <row r="42" spans="2:21" ht="62.25" customHeight="1" x14ac:dyDescent="0.2">
      <c r="B42" s="297"/>
      <c r="C42" s="297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</row>
    <row r="43" spans="2:21" ht="64.5" customHeight="1" x14ac:dyDescent="0.2">
      <c r="B43" s="297"/>
      <c r="C43" s="297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297"/>
      <c r="U43" s="297"/>
    </row>
    <row r="44" spans="2:21" ht="19.5" x14ac:dyDescent="0.2">
      <c r="B44" s="305" t="s">
        <v>531</v>
      </c>
      <c r="C44" s="305"/>
      <c r="D44" s="305"/>
      <c r="E44" s="305"/>
      <c r="F44" s="305"/>
      <c r="G44" s="305"/>
      <c r="H44" s="305"/>
      <c r="I44" s="305"/>
      <c r="J44" s="305"/>
      <c r="K44" s="305"/>
      <c r="L44" s="305"/>
      <c r="M44" s="305"/>
      <c r="N44" s="305"/>
      <c r="O44" s="305"/>
      <c r="P44" s="305"/>
      <c r="Q44" s="305"/>
      <c r="R44" s="305"/>
      <c r="S44" s="305"/>
      <c r="T44" s="305"/>
      <c r="U44" s="305"/>
    </row>
    <row r="45" spans="2:21" ht="54.75" customHeight="1" x14ac:dyDescent="0.2">
      <c r="B45" s="297"/>
      <c r="C45" s="297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</row>
    <row r="46" spans="2:21" ht="61.5" customHeight="1" x14ac:dyDescent="0.2">
      <c r="B46" s="297"/>
      <c r="C46" s="297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</row>
    <row r="47" spans="2:21" ht="64.5" customHeight="1" x14ac:dyDescent="0.2">
      <c r="B47" s="297"/>
      <c r="C47" s="297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</row>
    <row r="65495" spans="2:22" x14ac:dyDescent="0.2">
      <c r="B65495" s="11" t="s">
        <v>62</v>
      </c>
      <c r="C65495" s="11"/>
      <c r="D65495" s="11"/>
      <c r="E65495" s="11"/>
      <c r="F65495" s="11"/>
      <c r="G65495" s="11"/>
      <c r="H65495" s="11"/>
      <c r="I65495" s="11"/>
      <c r="J65495" s="11"/>
      <c r="K65495" s="11"/>
      <c r="L65495" s="11"/>
      <c r="M65495" s="11"/>
      <c r="N65495" s="11"/>
      <c r="O65495" s="11"/>
      <c r="P65495" s="11"/>
      <c r="Q65495" s="11"/>
      <c r="R65495" s="11"/>
      <c r="S65495" s="11"/>
      <c r="T65495" s="11"/>
      <c r="U65495" s="11"/>
      <c r="V65495" s="11"/>
    </row>
    <row r="65496" spans="2:22" x14ac:dyDescent="0.2">
      <c r="B65496" s="12" t="s">
        <v>63</v>
      </c>
      <c r="C65496" s="12"/>
      <c r="D65496" s="12"/>
      <c r="E65496" s="12"/>
      <c r="F65496" s="12"/>
      <c r="G65496" s="12"/>
      <c r="H65496" s="12"/>
      <c r="I65496" s="12"/>
      <c r="J65496" s="12"/>
      <c r="K65496" s="12"/>
      <c r="L65496" s="12"/>
      <c r="M65496" s="12"/>
      <c r="N65496" s="12"/>
      <c r="O65496" s="12"/>
      <c r="P65496" s="12"/>
      <c r="Q65496" s="12"/>
      <c r="R65496" s="12"/>
      <c r="S65496" s="12"/>
      <c r="T65496" s="12"/>
      <c r="U65496" s="12"/>
      <c r="V65496" s="12"/>
    </row>
    <row r="65497" spans="2:22" x14ac:dyDescent="0.2">
      <c r="B65497" s="12" t="s">
        <v>64</v>
      </c>
      <c r="C65497" s="12"/>
      <c r="D65497" s="12"/>
      <c r="E65497" s="12"/>
      <c r="F65497" s="12"/>
      <c r="G65497" s="12"/>
      <c r="H65497" s="12"/>
      <c r="I65497" s="12"/>
      <c r="J65497" s="12"/>
      <c r="K65497" s="12"/>
      <c r="L65497" s="12"/>
      <c r="M65497" s="12"/>
      <c r="N65497" s="12"/>
      <c r="O65497" s="12"/>
      <c r="P65497" s="12"/>
      <c r="Q65497" s="12"/>
      <c r="R65497" s="12"/>
      <c r="S65497" s="12"/>
      <c r="T65497" s="12"/>
      <c r="U65497" s="12"/>
      <c r="V65497" s="12"/>
    </row>
  </sheetData>
  <mergeCells count="40">
    <mergeCell ref="B47:U47"/>
    <mergeCell ref="B30:U30"/>
    <mergeCell ref="B31:U31"/>
    <mergeCell ref="B32:U32"/>
    <mergeCell ref="B33:U33"/>
    <mergeCell ref="B45:U45"/>
    <mergeCell ref="B34:U34"/>
    <mergeCell ref="B35:U35"/>
    <mergeCell ref="B40:U40"/>
    <mergeCell ref="B41:U41"/>
    <mergeCell ref="B46:U46"/>
    <mergeCell ref="B43:U43"/>
    <mergeCell ref="B44:U44"/>
    <mergeCell ref="B18:U18"/>
    <mergeCell ref="B19:U19"/>
    <mergeCell ref="B22:U22"/>
    <mergeCell ref="B23:U23"/>
    <mergeCell ref="B21:U21"/>
    <mergeCell ref="B25:U25"/>
    <mergeCell ref="B26:U26"/>
    <mergeCell ref="B27:U27"/>
    <mergeCell ref="B42:U42"/>
    <mergeCell ref="B28:U28"/>
    <mergeCell ref="B37:U37"/>
    <mergeCell ref="B13:U13"/>
    <mergeCell ref="V2:V3"/>
    <mergeCell ref="C2:F2"/>
    <mergeCell ref="H2:K2"/>
    <mergeCell ref="B36:U36"/>
    <mergeCell ref="B14:U14"/>
    <mergeCell ref="B15:U15"/>
    <mergeCell ref="G3:G9"/>
    <mergeCell ref="B16:U16"/>
    <mergeCell ref="B17:U17"/>
    <mergeCell ref="L3:L9"/>
    <mergeCell ref="M2:P2"/>
    <mergeCell ref="B2:B3"/>
    <mergeCell ref="R2:U2"/>
    <mergeCell ref="B12:U12"/>
    <mergeCell ref="B24:U24"/>
  </mergeCells>
  <phoneticPr fontId="2" type="noConversion"/>
  <hyperlinks>
    <hyperlink ref="B65497" r:id="rId1"/>
    <hyperlink ref="B65496" r:id="rId2"/>
    <hyperlink ref="B7" location="Autoevaluación!A138" tooltip="Ir a autoevaluación" display="Prevención de riesgos"/>
    <hyperlink ref="B6" location="Autoevaluación!A133" tooltip="Ir a autoevaluación" display="Participación y convivencia"/>
    <hyperlink ref="B5" location="Autoevaluación!A127" tooltip="Ir a autoevaluación" display="Proyección a la comunidad"/>
    <hyperlink ref="B4" location="Autoevaluación!A121" tooltip="Ir a autoevaluación" display="Accesibilidad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Institución</vt:lpstr>
      <vt:lpstr>Autoevaluación</vt:lpstr>
      <vt:lpstr>Directiva</vt:lpstr>
      <vt:lpstr>Academica</vt:lpstr>
      <vt:lpstr>Admon</vt:lpstr>
      <vt:lpstr>Comunidad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alqaui</dc:creator>
  <cp:lastModifiedBy>USUARIO</cp:lastModifiedBy>
  <cp:revision/>
  <dcterms:created xsi:type="dcterms:W3CDTF">2010-02-23T19:10:51Z</dcterms:created>
  <dcterms:modified xsi:type="dcterms:W3CDTF">2017-12-29T15:08:36Z</dcterms:modified>
</cp:coreProperties>
</file>