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4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5.xml" ContentType="application/vnd.openxmlformats-officedocument.drawing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drawings/drawing6.xml" ContentType="application/vnd.openxmlformats-officedocument.drawing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 defaultThemeVersion="124226"/>
  <bookViews>
    <workbookView xWindow="0" yWindow="240" windowWidth="12000" windowHeight="5085" activeTab="1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45621"/>
</workbook>
</file>

<file path=xl/calcChain.xml><?xml version="1.0" encoding="utf-8"?>
<calcChain xmlns="http://schemas.openxmlformats.org/spreadsheetml/2006/main">
  <c r="U100" i="1" l="1"/>
  <c r="U87" i="1"/>
  <c r="U92" i="1"/>
  <c r="U91" i="1"/>
  <c r="U90" i="1"/>
  <c r="U89" i="1"/>
  <c r="U5" i="6"/>
  <c r="R7" i="1"/>
  <c r="S7" i="1"/>
  <c r="T7" i="1"/>
  <c r="U7" i="1"/>
  <c r="R8" i="1"/>
  <c r="S8" i="1"/>
  <c r="T8" i="1"/>
  <c r="T9" i="1"/>
  <c r="T10" i="1"/>
  <c r="M4" i="2"/>
  <c r="M10" i="2" s="1"/>
  <c r="U8" i="1"/>
  <c r="R9" i="1"/>
  <c r="S9" i="1"/>
  <c r="U9" i="1"/>
  <c r="R10" i="1"/>
  <c r="S10" i="1"/>
  <c r="P4" i="2"/>
  <c r="P10" i="2" s="1"/>
  <c r="U10" i="1"/>
  <c r="U4" i="2" s="1"/>
  <c r="Q11" i="1"/>
  <c r="R11" i="1"/>
  <c r="S11" i="1"/>
  <c r="R13" i="1"/>
  <c r="S13" i="1"/>
  <c r="T13" i="1"/>
  <c r="U13" i="1"/>
  <c r="R14" i="1"/>
  <c r="S14" i="1"/>
  <c r="T14" i="1"/>
  <c r="U14" i="1"/>
  <c r="R15" i="1"/>
  <c r="R16" i="1"/>
  <c r="E5" i="2" s="1"/>
  <c r="S15" i="1"/>
  <c r="T15" i="1"/>
  <c r="T16" i="1"/>
  <c r="O5" i="2" s="1"/>
  <c r="U15" i="1"/>
  <c r="U5" i="2" s="1"/>
  <c r="U16" i="1"/>
  <c r="S5" i="2"/>
  <c r="S16" i="1"/>
  <c r="P5" i="2"/>
  <c r="R20" i="1"/>
  <c r="S20" i="1"/>
  <c r="T20" i="1"/>
  <c r="T21" i="1"/>
  <c r="T22" i="1"/>
  <c r="T23" i="1"/>
  <c r="M6" i="2"/>
  <c r="U20" i="1"/>
  <c r="U21" i="1"/>
  <c r="R6" i="2" s="1"/>
  <c r="U22" i="1"/>
  <c r="U23" i="1"/>
  <c r="R21" i="1"/>
  <c r="S21" i="1"/>
  <c r="R22" i="1"/>
  <c r="S22" i="1"/>
  <c r="O6" i="2"/>
  <c r="R23" i="1"/>
  <c r="S23" i="1"/>
  <c r="P6" i="2"/>
  <c r="R30" i="1"/>
  <c r="S30" i="1"/>
  <c r="T30" i="1"/>
  <c r="U30" i="1"/>
  <c r="R31" i="1"/>
  <c r="S31" i="1"/>
  <c r="T31" i="1"/>
  <c r="U31" i="1"/>
  <c r="R32" i="1"/>
  <c r="S32" i="1"/>
  <c r="T32" i="1"/>
  <c r="U32" i="1"/>
  <c r="R33" i="1"/>
  <c r="F7" i="2" s="1"/>
  <c r="S33" i="1"/>
  <c r="K7" i="2" s="1"/>
  <c r="T33" i="1"/>
  <c r="P7" i="2" s="1"/>
  <c r="U33" i="1"/>
  <c r="U7" i="2" s="1"/>
  <c r="R36" i="1"/>
  <c r="S36" i="1"/>
  <c r="S37" i="1"/>
  <c r="I8" i="2" s="1"/>
  <c r="S38" i="1"/>
  <c r="S39" i="1"/>
  <c r="T36" i="1"/>
  <c r="N8" i="2" s="1"/>
  <c r="T37" i="1"/>
  <c r="T38" i="1"/>
  <c r="P8" i="2" s="1"/>
  <c r="T39" i="1"/>
  <c r="M8" i="2"/>
  <c r="U36" i="1"/>
  <c r="R37" i="1"/>
  <c r="U37" i="1"/>
  <c r="R38" i="1"/>
  <c r="U38" i="1"/>
  <c r="R39" i="1"/>
  <c r="F8" i="2"/>
  <c r="U39" i="1"/>
  <c r="U8" i="2" s="1"/>
  <c r="R47" i="1"/>
  <c r="S47" i="1"/>
  <c r="S48" i="1"/>
  <c r="H9" i="2" s="1"/>
  <c r="S49" i="1"/>
  <c r="S50" i="1"/>
  <c r="T47" i="1"/>
  <c r="U47" i="1"/>
  <c r="R48" i="1"/>
  <c r="T48" i="1"/>
  <c r="U48" i="1"/>
  <c r="R49" i="1"/>
  <c r="T49" i="1"/>
  <c r="U49" i="1"/>
  <c r="R50" i="1"/>
  <c r="F9" i="2" s="1"/>
  <c r="K9" i="2"/>
  <c r="T50" i="1"/>
  <c r="P9" i="2"/>
  <c r="U50" i="1"/>
  <c r="T9" i="2"/>
  <c r="R55" i="1"/>
  <c r="S55" i="1"/>
  <c r="T55" i="1"/>
  <c r="U55" i="1"/>
  <c r="R56" i="1"/>
  <c r="S56" i="1"/>
  <c r="I4" i="4" s="1"/>
  <c r="S57" i="1"/>
  <c r="S58" i="1"/>
  <c r="K4" i="4" s="1"/>
  <c r="T56" i="1"/>
  <c r="O4" i="4" s="1"/>
  <c r="O10" i="4" s="1"/>
  <c r="U56" i="1"/>
  <c r="R57" i="1"/>
  <c r="T57" i="1"/>
  <c r="U57" i="1"/>
  <c r="R58" i="1"/>
  <c r="F4" i="4"/>
  <c r="T58" i="1"/>
  <c r="P4" i="4" s="1"/>
  <c r="P10" i="4" s="1"/>
  <c r="U58" i="1"/>
  <c r="U4" i="4"/>
  <c r="R62" i="1"/>
  <c r="S62" i="1"/>
  <c r="K5" i="4" s="1"/>
  <c r="T62" i="1"/>
  <c r="U62" i="1"/>
  <c r="R63" i="1"/>
  <c r="S63" i="1"/>
  <c r="T63" i="1"/>
  <c r="U63" i="1"/>
  <c r="R64" i="1"/>
  <c r="S64" i="1"/>
  <c r="S65" i="1"/>
  <c r="J5" i="4"/>
  <c r="T64" i="1"/>
  <c r="U64" i="1"/>
  <c r="R65" i="1"/>
  <c r="F5" i="4"/>
  <c r="T65" i="1"/>
  <c r="P5" i="4" s="1"/>
  <c r="U65" i="1"/>
  <c r="U5" i="4" s="1"/>
  <c r="R68" i="1"/>
  <c r="S68" i="1"/>
  <c r="T68" i="1"/>
  <c r="P6" i="4" s="1"/>
  <c r="U68" i="1"/>
  <c r="R69" i="1"/>
  <c r="S69" i="1"/>
  <c r="S70" i="1"/>
  <c r="J6" i="4" s="1"/>
  <c r="S71" i="1"/>
  <c r="I6" i="4"/>
  <c r="T69" i="1"/>
  <c r="T70" i="1"/>
  <c r="T71" i="1"/>
  <c r="M6" i="4"/>
  <c r="U69" i="1"/>
  <c r="R70" i="1"/>
  <c r="R71" i="1"/>
  <c r="E6" i="4"/>
  <c r="O6" i="4"/>
  <c r="U70" i="1"/>
  <c r="U71" i="1"/>
  <c r="T6" i="4" s="1"/>
  <c r="K6" i="4"/>
  <c r="R74" i="1"/>
  <c r="F7" i="4" s="1"/>
  <c r="S74" i="1"/>
  <c r="T74" i="1"/>
  <c r="P7" i="4" s="1"/>
  <c r="U74" i="1"/>
  <c r="R75" i="1"/>
  <c r="S75" i="1"/>
  <c r="S76" i="1"/>
  <c r="J7" i="4" s="1"/>
  <c r="S77" i="1"/>
  <c r="H7" i="4"/>
  <c r="T75" i="1"/>
  <c r="T76" i="1"/>
  <c r="T77" i="1"/>
  <c r="N7" i="4"/>
  <c r="U75" i="1"/>
  <c r="R76" i="1"/>
  <c r="R77" i="1"/>
  <c r="E7" i="4"/>
  <c r="U76" i="1"/>
  <c r="K7" i="4"/>
  <c r="U77" i="1"/>
  <c r="U7" i="4" s="1"/>
  <c r="R84" i="1"/>
  <c r="S84" i="1"/>
  <c r="T84" i="1"/>
  <c r="N4" i="6" s="1"/>
  <c r="N10" i="6" s="1"/>
  <c r="T85" i="1"/>
  <c r="T86" i="1"/>
  <c r="T87" i="1"/>
  <c r="M4" i="6"/>
  <c r="M10" i="6" s="1"/>
  <c r="U84" i="1"/>
  <c r="S4" i="6" s="1"/>
  <c r="S10" i="6" s="1"/>
  <c r="R85" i="1"/>
  <c r="S85" i="1"/>
  <c r="U85" i="1"/>
  <c r="R86" i="1"/>
  <c r="S86" i="1"/>
  <c r="O4" i="6"/>
  <c r="O10" i="6" s="1"/>
  <c r="U86" i="1"/>
  <c r="R87" i="1"/>
  <c r="F4" i="6"/>
  <c r="S87" i="1"/>
  <c r="K4" i="6"/>
  <c r="R89" i="1"/>
  <c r="S89" i="1"/>
  <c r="T89" i="1"/>
  <c r="R90" i="1"/>
  <c r="E5" i="6" s="1"/>
  <c r="S90" i="1"/>
  <c r="T90" i="1"/>
  <c r="R91" i="1"/>
  <c r="R92" i="1"/>
  <c r="S91" i="1"/>
  <c r="J5" i="6" s="1"/>
  <c r="J10" i="6" s="1"/>
  <c r="J4" i="6"/>
  <c r="T91" i="1"/>
  <c r="T92" i="1"/>
  <c r="S92" i="1"/>
  <c r="R98" i="1"/>
  <c r="S98" i="1"/>
  <c r="S99" i="1"/>
  <c r="S100" i="1"/>
  <c r="S101" i="1"/>
  <c r="T98" i="1"/>
  <c r="U98" i="1"/>
  <c r="R99" i="1"/>
  <c r="T99" i="1"/>
  <c r="U99" i="1"/>
  <c r="U101" i="1"/>
  <c r="R6" i="6"/>
  <c r="R100" i="1"/>
  <c r="T100" i="1"/>
  <c r="R101" i="1"/>
  <c r="F6" i="6"/>
  <c r="T101" i="1"/>
  <c r="P6" i="6"/>
  <c r="R102" i="1"/>
  <c r="S102" i="1"/>
  <c r="K7" i="6" s="1"/>
  <c r="S103" i="1"/>
  <c r="S104" i="1"/>
  <c r="J7" i="6" s="1"/>
  <c r="S105" i="1"/>
  <c r="H7" i="6"/>
  <c r="T102" i="1"/>
  <c r="U102" i="1"/>
  <c r="R103" i="1"/>
  <c r="I7" i="6"/>
  <c r="T103" i="1"/>
  <c r="U103" i="1"/>
  <c r="U104" i="1"/>
  <c r="U105" i="1"/>
  <c r="U7" i="6" s="1"/>
  <c r="R104" i="1"/>
  <c r="F7" i="6" s="1"/>
  <c r="R105" i="1"/>
  <c r="E7" i="6"/>
  <c r="T104" i="1"/>
  <c r="M7" i="6" s="1"/>
  <c r="T105" i="1"/>
  <c r="R114" i="1"/>
  <c r="E8" i="6" s="1"/>
  <c r="S114" i="1"/>
  <c r="S116" i="1"/>
  <c r="S115" i="1"/>
  <c r="S117" i="1"/>
  <c r="T114" i="1"/>
  <c r="U114" i="1"/>
  <c r="R115" i="1"/>
  <c r="T115" i="1"/>
  <c r="U115" i="1"/>
  <c r="R116" i="1"/>
  <c r="R117" i="1"/>
  <c r="T116" i="1"/>
  <c r="O8" i="6" s="1"/>
  <c r="U116" i="1"/>
  <c r="K8" i="6"/>
  <c r="T117" i="1"/>
  <c r="U117" i="1"/>
  <c r="U8" i="6" s="1"/>
  <c r="R122" i="1"/>
  <c r="S122" i="1"/>
  <c r="S123" i="1"/>
  <c r="S124" i="1"/>
  <c r="S125" i="1"/>
  <c r="K4" i="5" s="1"/>
  <c r="T122" i="1"/>
  <c r="U122" i="1"/>
  <c r="R123" i="1"/>
  <c r="T123" i="1"/>
  <c r="U123" i="1"/>
  <c r="R124" i="1"/>
  <c r="T124" i="1"/>
  <c r="U124" i="1"/>
  <c r="R125" i="1"/>
  <c r="T125" i="1"/>
  <c r="U125" i="1"/>
  <c r="R128" i="1"/>
  <c r="E5" i="5" s="1"/>
  <c r="S128" i="1"/>
  <c r="S129" i="1"/>
  <c r="I5" i="5" s="1"/>
  <c r="S130" i="1"/>
  <c r="S131" i="1"/>
  <c r="K5" i="5" s="1"/>
  <c r="T128" i="1"/>
  <c r="T129" i="1"/>
  <c r="T130" i="1"/>
  <c r="T131" i="1"/>
  <c r="N5" i="5"/>
  <c r="U128" i="1"/>
  <c r="R129" i="1"/>
  <c r="U129" i="1"/>
  <c r="R130" i="1"/>
  <c r="R131" i="1"/>
  <c r="U130" i="1"/>
  <c r="U5" i="5" s="1"/>
  <c r="P5" i="5"/>
  <c r="U131" i="1"/>
  <c r="R134" i="1"/>
  <c r="S134" i="1"/>
  <c r="S135" i="1"/>
  <c r="S136" i="1"/>
  <c r="S137" i="1"/>
  <c r="H6" i="5"/>
  <c r="T134" i="1"/>
  <c r="U134" i="1"/>
  <c r="U135" i="1"/>
  <c r="S6" i="5" s="1"/>
  <c r="U136" i="1"/>
  <c r="U6" i="5"/>
  <c r="R135" i="1"/>
  <c r="T135" i="1"/>
  <c r="R136" i="1"/>
  <c r="T136" i="1"/>
  <c r="R137" i="1"/>
  <c r="F6" i="5"/>
  <c r="T137" i="1"/>
  <c r="R139" i="1"/>
  <c r="S139" i="1"/>
  <c r="T139" i="1"/>
  <c r="U139" i="1"/>
  <c r="U140" i="1"/>
  <c r="T7" i="5" s="1"/>
  <c r="U141" i="1"/>
  <c r="U7" i="5"/>
  <c r="R140" i="1"/>
  <c r="R141" i="1"/>
  <c r="R142" i="1"/>
  <c r="C7" i="5"/>
  <c r="S140" i="1"/>
  <c r="T140" i="1"/>
  <c r="T142" i="1"/>
  <c r="T141" i="1"/>
  <c r="O7" i="5" s="1"/>
  <c r="S141" i="1"/>
  <c r="K7" i="5" s="1"/>
  <c r="S142" i="1"/>
  <c r="J7" i="5"/>
  <c r="F7" i="5"/>
  <c r="M5" i="6"/>
  <c r="R4" i="2"/>
  <c r="M7" i="4"/>
  <c r="S5" i="4"/>
  <c r="M4" i="4"/>
  <c r="M10" i="4" s="1"/>
  <c r="S7" i="4"/>
  <c r="T4" i="6"/>
  <c r="T10" i="6" s="1"/>
  <c r="R4" i="6"/>
  <c r="R10" i="6" s="1"/>
  <c r="S5" i="6"/>
  <c r="T7" i="6"/>
  <c r="R8" i="2"/>
  <c r="R5" i="2"/>
  <c r="U4" i="5"/>
  <c r="U10" i="5" s="1"/>
  <c r="S4" i="5"/>
  <c r="S10" i="5" s="1"/>
  <c r="R4" i="5"/>
  <c r="R10" i="5" s="1"/>
  <c r="T4" i="5"/>
  <c r="T10" i="5" s="1"/>
  <c r="S7" i="6"/>
  <c r="R5" i="6"/>
  <c r="T5" i="6"/>
  <c r="T7" i="4"/>
  <c r="R7" i="4"/>
  <c r="U6" i="4"/>
  <c r="S6" i="4"/>
  <c r="R6" i="4"/>
  <c r="N4" i="4"/>
  <c r="N10" i="4" s="1"/>
  <c r="T8" i="2"/>
  <c r="S8" i="2"/>
  <c r="T5" i="2"/>
  <c r="M5" i="2"/>
  <c r="T5" i="4"/>
  <c r="R5" i="4"/>
  <c r="U10" i="4"/>
  <c r="S4" i="4"/>
  <c r="S10" i="4"/>
  <c r="R4" i="4"/>
  <c r="T4" i="4"/>
  <c r="T10" i="4" s="1"/>
  <c r="S9" i="2"/>
  <c r="U9" i="2"/>
  <c r="R9" i="2"/>
  <c r="R10" i="2"/>
  <c r="S7" i="2"/>
  <c r="R7" i="2"/>
  <c r="T7" i="2"/>
  <c r="U6" i="2"/>
  <c r="T6" i="2"/>
  <c r="R10" i="4"/>
  <c r="U10" i="2"/>
  <c r="E4" i="2"/>
  <c r="F4" i="2"/>
  <c r="C4" i="2"/>
  <c r="D4" i="2"/>
  <c r="C5" i="2"/>
  <c r="P7" i="6"/>
  <c r="E4" i="5"/>
  <c r="E10" i="5" s="1"/>
  <c r="O7" i="6"/>
  <c r="N7" i="6"/>
  <c r="I7" i="5"/>
  <c r="D6" i="5"/>
  <c r="O5" i="5"/>
  <c r="N8" i="6"/>
  <c r="D7" i="6"/>
  <c r="F5" i="6"/>
  <c r="D5" i="6"/>
  <c r="C7" i="6"/>
  <c r="N6" i="6"/>
  <c r="I6" i="6"/>
  <c r="C6" i="6"/>
  <c r="E4" i="6"/>
  <c r="E6" i="6"/>
  <c r="E10" i="6" s="1"/>
  <c r="D4" i="6"/>
  <c r="C4" i="6"/>
  <c r="O7" i="4"/>
  <c r="D7" i="4"/>
  <c r="O5" i="4"/>
  <c r="N5" i="4"/>
  <c r="M5" i="4"/>
  <c r="J4" i="4"/>
  <c r="H4" i="4"/>
  <c r="D6" i="2"/>
  <c r="D5" i="2"/>
  <c r="D7" i="2"/>
  <c r="D8" i="2"/>
  <c r="D9" i="2"/>
  <c r="D10" i="2"/>
  <c r="N5" i="2"/>
  <c r="I5" i="2"/>
  <c r="O4" i="2"/>
  <c r="O10" i="2"/>
  <c r="S4" i="2"/>
  <c r="S10" i="2"/>
  <c r="U4" i="6"/>
  <c r="U10" i="6"/>
  <c r="J6" i="6"/>
  <c r="D6" i="6"/>
  <c r="H6" i="6"/>
  <c r="K5" i="6"/>
  <c r="I5" i="6"/>
  <c r="C5" i="6"/>
  <c r="I4" i="6"/>
  <c r="H4" i="6"/>
  <c r="I7" i="4"/>
  <c r="N6" i="4"/>
  <c r="D6" i="4"/>
  <c r="F6" i="2"/>
  <c r="F5" i="2"/>
  <c r="F10" i="2"/>
  <c r="T6" i="6"/>
  <c r="E9" i="2"/>
  <c r="C9" i="2"/>
  <c r="E8" i="2"/>
  <c r="C8" i="2"/>
  <c r="E7" i="2"/>
  <c r="C7" i="2"/>
  <c r="E6" i="2"/>
  <c r="E10" i="2" s="1"/>
  <c r="C6" i="2"/>
  <c r="C10" i="2" s="1"/>
  <c r="E7" i="5"/>
  <c r="F4" i="5"/>
  <c r="C4" i="5"/>
  <c r="D4" i="5"/>
  <c r="C7" i="4"/>
  <c r="F6" i="4"/>
  <c r="F10" i="4"/>
  <c r="C6" i="4"/>
  <c r="C5" i="4"/>
  <c r="D5" i="4"/>
  <c r="E5" i="4"/>
  <c r="D4" i="4"/>
  <c r="E4" i="4"/>
  <c r="E10" i="4" s="1"/>
  <c r="C4" i="4"/>
  <c r="C10" i="4" s="1"/>
  <c r="D10" i="4"/>
  <c r="D8" i="6"/>
  <c r="D10" i="6"/>
  <c r="F8" i="6"/>
  <c r="F10" i="6"/>
  <c r="C8" i="6"/>
  <c r="C10" i="6"/>
  <c r="F5" i="5"/>
  <c r="F10" i="5"/>
  <c r="P8" i="6"/>
  <c r="M4" i="5"/>
  <c r="M10" i="5" s="1"/>
  <c r="N4" i="5"/>
  <c r="N10" i="5" s="1"/>
  <c r="P6" i="5"/>
  <c r="O6" i="5"/>
  <c r="D5" i="5"/>
  <c r="D7" i="5"/>
  <c r="D10" i="5"/>
  <c r="C6" i="5"/>
  <c r="M7" i="5"/>
  <c r="R6" i="5"/>
  <c r="O4" i="5"/>
  <c r="O10" i="5" s="1"/>
  <c r="E6" i="5"/>
  <c r="T6" i="5"/>
  <c r="J6" i="5"/>
  <c r="N6" i="5"/>
  <c r="S5" i="5"/>
  <c r="T5" i="5"/>
  <c r="C5" i="5"/>
  <c r="C10" i="5"/>
  <c r="T8" i="6"/>
  <c r="S8" i="6"/>
  <c r="R8" i="6"/>
  <c r="O6" i="6"/>
  <c r="H6" i="4"/>
  <c r="O9" i="2"/>
  <c r="N9" i="2"/>
  <c r="M9" i="2"/>
  <c r="O8" i="2"/>
  <c r="O7" i="2"/>
  <c r="J7" i="2"/>
  <c r="N7" i="2"/>
  <c r="I7" i="2"/>
  <c r="M7" i="2"/>
  <c r="H7" i="2"/>
  <c r="N6" i="2"/>
  <c r="I6" i="2"/>
  <c r="T4" i="2"/>
  <c r="T10" i="2" s="1"/>
  <c r="S6" i="2"/>
  <c r="N4" i="2"/>
  <c r="N10" i="2"/>
  <c r="K5" i="2"/>
  <c r="J5" i="2"/>
  <c r="H5" i="2"/>
  <c r="I4" i="2"/>
  <c r="J4" i="2"/>
  <c r="H4" i="2"/>
  <c r="H10" i="2" s="1"/>
  <c r="K4" i="2"/>
  <c r="K6" i="2"/>
  <c r="J6" i="2"/>
  <c r="H6" i="2"/>
  <c r="K8" i="2"/>
  <c r="J8" i="2"/>
  <c r="H8" i="2"/>
  <c r="K10" i="2"/>
  <c r="H7" i="5"/>
  <c r="K6" i="5"/>
  <c r="K10" i="5"/>
  <c r="J10" i="4"/>
  <c r="H5" i="4"/>
  <c r="H10" i="4"/>
  <c r="I5" i="4"/>
  <c r="K10" i="4"/>
  <c r="I10" i="4"/>
  <c r="H8" i="6"/>
  <c r="R5" i="5" l="1"/>
  <c r="I6" i="5"/>
  <c r="M5" i="5"/>
  <c r="P4" i="5"/>
  <c r="P10" i="5" s="1"/>
  <c r="H4" i="5"/>
  <c r="I4" i="5"/>
  <c r="I10" i="5" s="1"/>
  <c r="J4" i="5"/>
  <c r="M8" i="6"/>
  <c r="K6" i="6"/>
  <c r="K10" i="6" s="1"/>
  <c r="P5" i="6"/>
  <c r="N5" i="6"/>
  <c r="O5" i="6"/>
  <c r="H5" i="6"/>
  <c r="H10" i="6" s="1"/>
  <c r="N7" i="5"/>
  <c r="R7" i="5"/>
  <c r="S7" i="5"/>
  <c r="P7" i="5"/>
  <c r="M6" i="5"/>
  <c r="H5" i="5"/>
  <c r="J5" i="5"/>
  <c r="J8" i="6"/>
  <c r="I8" i="6"/>
  <c r="I10" i="6" s="1"/>
  <c r="R7" i="6"/>
  <c r="U6" i="6"/>
  <c r="S6" i="6"/>
  <c r="M6" i="6"/>
  <c r="P4" i="6"/>
  <c r="P10" i="6" s="1"/>
  <c r="J9" i="2"/>
  <c r="J10" i="2" s="1"/>
  <c r="I9" i="2"/>
  <c r="I10" i="2" s="1"/>
  <c r="J10" i="5" l="1"/>
  <c r="H10" i="5"/>
</calcChain>
</file>

<file path=xl/sharedStrings.xml><?xml version="1.0" encoding="utf-8"?>
<sst xmlns="http://schemas.openxmlformats.org/spreadsheetml/2006/main" count="767" uniqueCount="600">
  <si>
    <t>MACROPROCESO D. GESTIÓN DE LA CALIDAD DEL SERVICIO EDUCATIVO EN EDUCACIÓN PRE-ESCOLAR, BÁSICA Y MEDIA</t>
  </si>
  <si>
    <t>D01.03.F01</t>
  </si>
  <si>
    <t>PROCESO GESTIÓN DE LA EVALUACIÓN EDUCATIVA</t>
  </si>
  <si>
    <t>VERSION 3.0</t>
  </si>
  <si>
    <t xml:space="preserve">SUBPROCESO ORIENTAR LA RUTA DE MEJORAMIENTO INSTITUCIONAL  </t>
  </si>
  <si>
    <t>PAGINA __  DE __</t>
  </si>
  <si>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</si>
  <si>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</si>
  <si>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</si>
  <si>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</si>
  <si>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</si>
  <si>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</si>
  <si>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</si>
  <si>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t>CER PUENTE REAL</t>
  </si>
  <si>
    <t>NOVIEMBRE 28 2016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</si>
  <si>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</si>
  <si>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</si>
  <si>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</si>
  <si>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</si>
  <si>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</si>
  <si>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</si>
  <si>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>VEREDA CARRILLO</t>
  </si>
  <si>
    <t>Municipio</t>
  </si>
  <si>
    <t>CHITAGA</t>
  </si>
  <si>
    <t>3. Elaboración del perfil Institucional</t>
  </si>
  <si>
    <t>2-Directiva, 3-Académica, 4-Admon, 5-Comunidad, 6-Perfil</t>
  </si>
  <si>
    <t>Correo electronico</t>
  </si>
  <si>
    <t>karoll-laura@hotmail.com</t>
  </si>
  <si>
    <t>Tel</t>
  </si>
  <si>
    <t>4. Establecimiento de las fortalezas y oportunidades de mejoramiento</t>
  </si>
  <si>
    <t>Rector o Director</t>
  </si>
  <si>
    <t xml:space="preserve">LAURA JACINTA CRUZ </t>
  </si>
  <si>
    <t>Horizonte</t>
  </si>
  <si>
    <t>DATOS DEL EQUIPO AUTO - EVALUADOR</t>
  </si>
  <si>
    <t>NOMBRE</t>
  </si>
  <si>
    <t>CARGO</t>
  </si>
  <si>
    <t>E-MAIL</t>
  </si>
  <si>
    <t>LAURA JACINTA CRUZ</t>
  </si>
  <si>
    <t>DIRECTORA</t>
  </si>
  <si>
    <t>DORA MENESES QUINTERO</t>
  </si>
  <si>
    <t>DOCENTE</t>
  </si>
  <si>
    <t>dmenesesq@hotmail.com</t>
  </si>
  <si>
    <t>MARLENY CIFUENTES MORENO</t>
  </si>
  <si>
    <t>macimo_22@hotmail.com</t>
  </si>
  <si>
    <t>DORIS MALDONADO QUINTERO</t>
  </si>
  <si>
    <t>domalquin16@hotmail.com</t>
  </si>
  <si>
    <t>ADELA VARGAS</t>
  </si>
  <si>
    <t>adelavargas16@hotmail.com</t>
  </si>
  <si>
    <t>EIVAR ANTONIO RONDON</t>
  </si>
  <si>
    <t>eivarvillamizar@gmail.com</t>
  </si>
  <si>
    <t>MARIELA RICO CAMARGO</t>
  </si>
  <si>
    <t>jhonier087@outlook.com</t>
  </si>
  <si>
    <t>LAURA CAROLINA VEGA VALENCIA</t>
  </si>
  <si>
    <t xml:space="preserve">conina04_07@hotmail.com </t>
  </si>
  <si>
    <t>CINDY YULIANA GAMBOA BOADA</t>
  </si>
  <si>
    <t>cindyyuliana92@hotmail.com</t>
  </si>
  <si>
    <t>MARLENY GONZALEZ PEÑA</t>
  </si>
  <si>
    <t>dayanna262009@hotmail.com</t>
  </si>
  <si>
    <t>RESPONSABLES DEL PLAN DE MEJORAMIENTO - SEGUIMIENTO Y EVALUACIÓN</t>
  </si>
  <si>
    <t>GESTIÓN</t>
  </si>
  <si>
    <t xml:space="preserve"> </t>
  </si>
  <si>
    <t>CLARA INES OSMA LARROTTA</t>
  </si>
  <si>
    <t>JAVIER MANTILLA FLOREZ</t>
  </si>
  <si>
    <t>ACADEMICA</t>
  </si>
  <si>
    <t>ROSA DELIA NIÑO MOGOLLON</t>
  </si>
  <si>
    <t>ADMINISTRATIVA</t>
  </si>
  <si>
    <t>GABRIEL ANTONIO ORTIZ MOGOLLON</t>
  </si>
  <si>
    <t xml:space="preserve">COMUNITARIO </t>
  </si>
  <si>
    <t>Archivo Realizado Por: Ingeniero Amauri Guevara León</t>
  </si>
  <si>
    <t>aguel5@hotmail.com</t>
  </si>
  <si>
    <t>www.qmtltda.com</t>
  </si>
  <si>
    <t>Fecha: 26 de Febrero de 2010</t>
  </si>
  <si>
    <t>Bogota-Colombia</t>
  </si>
  <si>
    <t>AUTOEVALUACION INSTITUCIONAL</t>
  </si>
  <si>
    <t>GESTIÓN DIRECTIVA</t>
  </si>
  <si>
    <t>AÑO 2015</t>
  </si>
  <si>
    <t>AÑO 2016</t>
  </si>
  <si>
    <t>AÑO 2017</t>
  </si>
  <si>
    <t>AÑO 2018</t>
  </si>
  <si>
    <t>Valoración</t>
  </si>
  <si>
    <t>JUSTIFICACION</t>
  </si>
  <si>
    <t>EVIDENCIAS</t>
  </si>
  <si>
    <t>émico</t>
  </si>
  <si>
    <t>Direccionamiento Estratégico</t>
  </si>
  <si>
    <t>Misión, visión y principios, en el marco de una institución integrada</t>
  </si>
  <si>
    <t>La visión  esta formulada y busca  articular los planes,  programas y proyectos que se pronuncian en el P.E.I</t>
  </si>
  <si>
    <t>Documento PEI, Actas consejo Administrativo</t>
  </si>
  <si>
    <t>Se unifico  y aprovo la mision y la vision del nuevo CER PUENTE REAL</t>
  </si>
  <si>
    <t>Actas de consejo directivo y academico.</t>
  </si>
  <si>
    <t>Metas institucionales</t>
  </si>
  <si>
    <t>Hay  metas establecidas pero solo algunas , definidas en el P.O.A</t>
  </si>
  <si>
    <t>P.E.I  y P.O.A</t>
  </si>
  <si>
    <t xml:space="preserve">Debido  a la unificacion del nuevo CER hay metas establecidas para la institución integrada e inclusiva,pero solamente algunas son conocidas y puestas en practica por la comumidad educativa.
</t>
  </si>
  <si>
    <t>Documento  PEI</t>
  </si>
  <si>
    <t>Conocimiento y apropiación del direccionamiento</t>
  </si>
  <si>
    <t>Se ha difundido entre la comunidad educativa, de una manera pedagagógica, pero sin mayor efecto en la misma</t>
  </si>
  <si>
    <t>Copias, actas del concejo administrativo</t>
  </si>
  <si>
    <t>El CER brinda informacion que permite la apropiación de los principios institucionales mediante carteleras, murales ,talleres, reuniones.</t>
  </si>
  <si>
    <t>Actas consejo administrativo</t>
  </si>
  <si>
    <t>Política de inclusión de personas de diferentes grupos poblacionales o diversidad cultural</t>
  </si>
  <si>
    <t>Se reciben educandos y se busca incluir en el desarrollo curricular mediante la adaptación de los items</t>
  </si>
  <si>
    <t>P.E.I  y  planes de adaptación</t>
  </si>
  <si>
    <t>El CER recibe personas con discapacidad bajo la responsabilidad de cada sede; pero no cuenta con politicas de inclusion articuladas
a una estrategia institucional articulada y conocida por todos los estamentos de la
comunidad educativa.</t>
  </si>
  <si>
    <t>Gestión Estratégica</t>
  </si>
  <si>
    <t>Liderazgo</t>
  </si>
  <si>
    <t>Hay coordinación en tre el desarrollo  del trabajo educativo  en las sedes, los docentes muestran liderazgo en los diferentes proceso de gestión</t>
  </si>
  <si>
    <t>actas del concejo directivo, administrativo, comisiones de evaluación y promoción</t>
  </si>
  <si>
    <t>El CER cuenta con  criterios básicos establecidos acerca de su manejo pero debido a la unificacion no se han articulado en su totalidad.</t>
  </si>
  <si>
    <t>Actas de: concejo directivo, administrativo, comisiones de evaluación y promocion</t>
  </si>
  <si>
    <t>Articulación de planes, proyectos y acciones</t>
  </si>
  <si>
    <t xml:space="preserve">La mayoria de planes, proyectos y acciones estan articulados al planteamiento estrategico del CER </t>
  </si>
  <si>
    <t>P.E.I , Actas del consejo administrativo</t>
  </si>
  <si>
    <t>La mayoría de planes, proyectos y acciones están articulados al PEI del CER  y eventualmente se
trabaja en equipo para articular las acciones. Aun falta darlo a conocer a la comunidad educativa.</t>
  </si>
  <si>
    <t>Estrategia pedagógica</t>
  </si>
  <si>
    <t>Está definida en el P.E.I y en cada sede se aplica de forma articlada según los planes y proyectos</t>
  </si>
  <si>
    <t>plan de estudios, proyectos transversales, consejo académico</t>
  </si>
  <si>
    <t xml:space="preserve">Es necesario establecer un estrategia pedagogica unificada
</t>
  </si>
  <si>
    <t>Documento PEI</t>
  </si>
  <si>
    <t>Uso de información (interna y externa) para la toma de decisiones</t>
  </si>
  <si>
    <t>Se sistematiza y  de acuerdo al resultado se plantea el P.M.I</t>
  </si>
  <si>
    <t>Auto evalución, P.M.I, P.E.I, Decreto 1278, analisis de las pruebas saber</t>
  </si>
  <si>
    <t>El CER cuenta con un archivo organizado que contiene documentacion interna y externa que se requiere para la toma de decisiones, pero falta articulacion de la sistematizacion debido a la unificacion del CER.</t>
  </si>
  <si>
    <t>Seguimiento y autoevaluación</t>
  </si>
  <si>
    <t>Se realiza la auto evalución istitucional pero no se involucra a toda la comunidad educativa en el diseño del P.M.I</t>
  </si>
  <si>
    <t>Autoevalucion, cuadro de eficienci interna, formación docentes, actas de visitas a las sedes pero no se lleva la ruta de mejoramiento.</t>
  </si>
  <si>
    <t>El CER realiza la autoevaluación, por medio de  instrumentos y procedimientos definidos por la SED,.</t>
  </si>
  <si>
    <t>Autoevalucion, cuadro de eficienci interna, formación docentes, actas de visitas a las sedes</t>
  </si>
  <si>
    <t>Gobierno Escolar</t>
  </si>
  <si>
    <t>Consejo directivo</t>
  </si>
  <si>
    <t>Esta conformado y establece sus funciones de acuerdo al reglamento   y se  reune  de acuerdo al cronorama que  el mismo establece</t>
  </si>
  <si>
    <t>actas del consejo directivo, planes y proyectos diseñados, ejecutados y evaluados</t>
  </si>
  <si>
    <t xml:space="preserve">El consejo directivo se reúne periódicamente de acuerdo con el cronograma establecido tomando sus propias decisiones.
</t>
  </si>
  <si>
    <t>Actas de consejo directivo</t>
  </si>
  <si>
    <t>Consejo académico</t>
  </si>
  <si>
    <t>Se reune periodicamente para analizar las necesidades pedagógicas, busca ser coherente con las necesidades del contexto</t>
  </si>
  <si>
    <t xml:space="preserve">actas del consejo académico </t>
  </si>
  <si>
    <t>El consejo academico se reune periodocamente para establecer tareas, acciones, planes y proyectos de acuerdo al PEI</t>
  </si>
  <si>
    <t>Actas de consejo administrativo</t>
  </si>
  <si>
    <t>Comisión de evaluación y promoción</t>
  </si>
  <si>
    <t>Esta conformada y se reune periodicamente para tomar decisiones pero no se lleva seguimiento</t>
  </si>
  <si>
    <t>Actas de Evaluación y promoción</t>
  </si>
  <si>
    <t>Como nuevo CER se ha conformado el comité de comision y evaluacion para analizar y tomar decisiones integralmente respecto al rendimiento academico de los estudiantes.</t>
  </si>
  <si>
    <t xml:space="preserve">Actas de evaluación y promoción </t>
  </si>
  <si>
    <t>Comité de convivencia</t>
  </si>
  <si>
    <t>Esta conformado pero no cumple su función</t>
  </si>
  <si>
    <t>El comité de convivencia del CER esta conformado pero no ha sido viable su funcionabilidad</t>
  </si>
  <si>
    <t>Acta de conformacion del comité de convivencia del CER</t>
  </si>
  <si>
    <t>Consejo estudiantil</t>
  </si>
  <si>
    <t>Esta conformado y elegido por democracia  pero no se  toman decisiones</t>
  </si>
  <si>
    <t>registro  de elección consejo estudiantil por cada sede</t>
  </si>
  <si>
    <t>El consejo estudiantil del CER  esta conformado pero no ha sido viable su funcionabilidad.</t>
  </si>
  <si>
    <t>Acta de conformacion del consejo estudiantil del CER</t>
  </si>
  <si>
    <t>Personero estudiantil</t>
  </si>
  <si>
    <t>Se cuenta con un personero elegido democraticamente y participa parcialmente en la toma de decisiones.</t>
  </si>
  <si>
    <t>registro de elección y acta de posesión</t>
  </si>
  <si>
    <t>El CER eligen anualmente el personero estudiantil pero no desarrollan su plan de gobierno</t>
  </si>
  <si>
    <t>Acta de elección y planes de gobierno</t>
  </si>
  <si>
    <t>Asamblea de padres de familia</t>
  </si>
  <si>
    <t>La Asamblea de padres de familia se reunen periodicamente y es reconocida como la representación de la comunidad educativa</t>
  </si>
  <si>
    <t>actas de reunión asamable de padres</t>
  </si>
  <si>
    <t>La asamblea de padres del CER no se reune  para participar en las acciones y actividades por cuenta propia.</t>
  </si>
  <si>
    <t>Actas de asamblea de padres de familia, fotos</t>
  </si>
  <si>
    <t>Consejo de padres de familia</t>
  </si>
  <si>
    <t>Está conformada y se reune periodicamente para la toma de decisiones</t>
  </si>
  <si>
    <t>actas de reuniónconsejo de padres</t>
  </si>
  <si>
    <t>El CER cuenta con el consejo de padres pero no  se reunen  para participar activamente.</t>
  </si>
  <si>
    <t xml:space="preserve">Acta de consejo de padres </t>
  </si>
  <si>
    <t>Cultura Institucional</t>
  </si>
  <si>
    <t>Mecanismos de comunicación</t>
  </si>
  <si>
    <t>El CER cuenta con los medios de comunicación actualizados para la información y de acuerdo a la metodología utilizada</t>
  </si>
  <si>
    <t>Correos, circulares, memorandos, celulares,  cuaderno viajero, diario de campo</t>
  </si>
  <si>
    <t xml:space="preserve">El CER utiliza diferentes medios de comunicación para informar a la comunidad educativa  los procesos que se vienen desarrollando para mejorar la calidad educativa, </t>
  </si>
  <si>
    <t>Fotos, correos, redes sociales, celular, pagina Web</t>
  </si>
  <si>
    <t>Trabajo en equipo</t>
  </si>
  <si>
    <t>Se cuenta con equipos de trabajo pero falta  motivacion e integracion  en el desarrollo de procesos y estimulos.</t>
  </si>
  <si>
    <t>actas de reuniones de desarrollo institucional, talleres pedagógicos</t>
  </si>
  <si>
    <t>En el  CER se han conformado diferentes equipos de trabajo motivados con una buena orientacioón que cumplen con cada una de las tareas asignadas</t>
  </si>
  <si>
    <t>Actas, Documentos,PMI,PEI, autoevaluación, proyectos transversales</t>
  </si>
  <si>
    <t>Reconocimiento de logros</t>
  </si>
  <si>
    <t>Se cuenta con algunas formas de reconocimiento a los estudiantes pero no se realizan con los docentes.</t>
  </si>
  <si>
    <t>actas izadas de banderas, actas de evaluaión y promoción</t>
  </si>
  <si>
    <t>El CER no cuenta con politicas ni recursos para el reconocimiento de logros a docentes y estudiantes</t>
  </si>
  <si>
    <t>ninguna</t>
  </si>
  <si>
    <t>Identificación y divulgación de buenas prácticas</t>
  </si>
  <si>
    <t>Se dan a  conocer buenas practicas  pedagogicas, administrativas y culturales, reconociendo la diversidad en la comunidad educativa</t>
  </si>
  <si>
    <t>proyecto enjmabre, lectores saludables, portafolios</t>
  </si>
  <si>
    <t>El CER Puente Real no cuenta con un apolitica para la divulgacion de las buenas practicas pedagogicas.</t>
  </si>
  <si>
    <t>Proyecto enjambre, actas de izadas de bandera y actos culturales, fotos</t>
  </si>
  <si>
    <t>Clima Escolar</t>
  </si>
  <si>
    <t>Pertenencia y participación</t>
  </si>
  <si>
    <t>Los estudiantes se identifican con algunos elementos tales como las instalaciones, el escudo, himnos, uniforme, lema y valores.  Participación activa y respetuosa en eventos deportivos y culturales con otras instituciones</t>
  </si>
  <si>
    <t>Fotos, carteleras y testimonios de la comunidad</t>
  </si>
  <si>
    <t>Debido a la unificacion y el cambio de las insignias del CER  y la resignificacion , se esta iniciando un proceso de apropiación y pertenencia</t>
  </si>
  <si>
    <t>Insignias, Actas del consejo directivo</t>
  </si>
  <si>
    <t>Ambiente físico</t>
  </si>
  <si>
    <t>Algunas sedes no cuentan con espacios adecuados para desarrollar las actividades académicas, culturales y recreativas</t>
  </si>
  <si>
    <t>fotos y planos</t>
  </si>
  <si>
    <t>Las sedes del CER cuentan con espacios fisicos para  realizar actividades pedagogicas, recreativas y culturales, pero algunas de estas se encuentran en mal estado .</t>
  </si>
  <si>
    <t>Planos y Fotos</t>
  </si>
  <si>
    <t>Inducción a los nuevos estudiantes</t>
  </si>
  <si>
    <t>se les da la bienvenida, pero no es sistematizada y evaluada</t>
  </si>
  <si>
    <t>cronograma de activiades</t>
  </si>
  <si>
    <t>Al inicialr el año academico se realizan las orientaciones  a los estudiantes nuevos acerca del  funcionamiento del CER</t>
  </si>
  <si>
    <t>Carteleras, fotos</t>
  </si>
  <si>
    <t>Motivación hacia el aprendizaje</t>
  </si>
  <si>
    <t>cada estudiante muestra actitudes de gusto y deseo por aprender de acuerdo a sus necesidades</t>
  </si>
  <si>
    <t>boleines, infomes periódicos, actas de izada de bandera, de evaluación y promoción, cuadro de honor</t>
  </si>
  <si>
    <t>Los estudiantes del CER  demuestran interes y deseo de superación, pero falta plasmar sus desempeños en el cuadro de honor</t>
  </si>
  <si>
    <t>boletines, actas de  izadas de bandera, actas de  evaluación y promoción, informes periodicos</t>
  </si>
  <si>
    <t>Manual de convivencia</t>
  </si>
  <si>
    <t>se cuenta con un manual definido como estrategia de armonia y progreso en la comunidad educativa</t>
  </si>
  <si>
    <t>documento P.E.I</t>
  </si>
  <si>
    <t>El CER cuenta con un manual  de convivencia unificado y ajustado a las orientaciones de la guia 49 del MEN, pero falta la socilizacion con toda la comunidad educativa</t>
  </si>
  <si>
    <t>Documento manual de convivencia</t>
  </si>
  <si>
    <t>Actividades extracurriculares</t>
  </si>
  <si>
    <t>se planean y ejecuta en algunas sedes</t>
  </si>
  <si>
    <t>videos, fotos y actas</t>
  </si>
  <si>
    <t>El CER no cuenta con politicas establecidasd para la participacion y desarrollo de actividades extracurriculares</t>
  </si>
  <si>
    <t>no hay</t>
  </si>
  <si>
    <t>Bienestar del alumnado</t>
  </si>
  <si>
    <t>se busca estimular al educando pero no esta definido en un programa y cada sede lo hace de manera particular, por entidades se les ofrece servicios</t>
  </si>
  <si>
    <t>restaurante escolar, transporte, activideades culturales y recreativas</t>
  </si>
  <si>
    <t>El CER cuenta con los servicios de restaurante escolar en todas las sedes, de transporte escolar en la sede principal, pero estos servicios no son de calidad y eficiencia.</t>
  </si>
  <si>
    <t>Fotos,  Actas comité de alimentacion</t>
  </si>
  <si>
    <t>Manejo de conflictos</t>
  </si>
  <si>
    <t xml:space="preserve">El CER realiza charlas y actividades  de convivencia para dismunir algunos conflictos,  sin contar con un programa de fechas y de temas. Pero falta vincular a la comunidad educativa. </t>
  </si>
  <si>
    <t>observador y actas de seguimiento</t>
  </si>
  <si>
    <t>El CER maneja algunos mecanismos para la resolucion de conflictos de casos dificiles, siguiendo el protocolo del manual de convivencia.</t>
  </si>
  <si>
    <t>Observador del estudiante, manual  de convivencia y actas de compromisos</t>
  </si>
  <si>
    <t>Manejo de casos difíciles</t>
  </si>
  <si>
    <t>No se cuenta con un profesional, program definido, se hace de manera empirica</t>
  </si>
  <si>
    <t>NO HAY</t>
  </si>
  <si>
    <t>El CER no cuenta con una politica definida para manejar casos dificiles.</t>
  </si>
  <si>
    <t>No hay</t>
  </si>
  <si>
    <t>Relaciones Con El Entorno</t>
  </si>
  <si>
    <t>Familias o acudientes</t>
  </si>
  <si>
    <t xml:space="preserve">Se establece canales de comunicación con las familias o acudientes  de acuerdo a las necesidades presentadas. </t>
  </si>
  <si>
    <t>Formatos de seguimineto, boletines, cuaderno viajero, observador del estudiante</t>
  </si>
  <si>
    <t>El CER mantiene constante comunicación e interacion con las familias o acudientes, para mantenerlos informados de las eventualidades.</t>
  </si>
  <si>
    <t>Invitaciones, Actas de padres de familia, control de asistencia padres de familia</t>
  </si>
  <si>
    <t>Autoridades educativas</t>
  </si>
  <si>
    <t>El cer establece canales de comunicación e interaccion  con autoridades educativas locales y regionales</t>
  </si>
  <si>
    <t xml:space="preserve">Resoluciones, correos, SAC, </t>
  </si>
  <si>
    <t>El CER mantiene constante comunicación con algunas de las  autoridades educativas facilitando la planificacion de actividades y solucion de problemas</t>
  </si>
  <si>
    <t>Resoluciones, Acuerdos, correos, SAC</t>
  </si>
  <si>
    <t>Otras instituciones</t>
  </si>
  <si>
    <t xml:space="preserve">El cer establece alianzas con Promigas, , CORPONOR, Alcaldia. </t>
  </si>
  <si>
    <t>fotos, documentos, proyectos</t>
  </si>
  <si>
    <t>El CER no a establecido alianzas con otras entidades</t>
  </si>
  <si>
    <t>Sector productivo</t>
  </si>
  <si>
    <t>La Institucion establece relaciones esporadicas con el sector productivo</t>
  </si>
  <si>
    <t>documentos, oficios</t>
  </si>
  <si>
    <t>El CER no cuenta con alianzas con el sector productivo</t>
  </si>
  <si>
    <t>GESTIÓN ACADÉMICA</t>
  </si>
  <si>
    <t>Diseño Pedagógico</t>
  </si>
  <si>
    <t>Plan de estudios</t>
  </si>
  <si>
    <t>se cuenta con un Plan de Estudios en construcción.</t>
  </si>
  <si>
    <t>documento</t>
  </si>
  <si>
    <t>Se está reformulando los planes de estudio realizando algunos ajustes de acuerdo a las directrices  del MEN, debido a la unificación de los cer carrillo y llano grande</t>
  </si>
  <si>
    <t>planes de áreas (documento)</t>
  </si>
  <si>
    <t>Enfoque metodológico</t>
  </si>
  <si>
    <t xml:space="preserve">Se cuenta con un enfoque metodologico, escuela nueva y posprimaria, q responde a las necesidades del contexto y a la diversidad poblacional </t>
  </si>
  <si>
    <t>PEI, Plan de  estudios, actas de consejo académico.</t>
  </si>
  <si>
    <t>se desarolla el enfoque metodológicos unificado en  todas las sedes y planes de áreas de acuerdo al PEI</t>
  </si>
  <si>
    <t>Recursos para el aprendizaje</t>
  </si>
  <si>
    <t>El cer cuenta con recursos para la enseñanza de los estudiantes.</t>
  </si>
  <si>
    <t>PEI,  Plan de estudios , planes de compras.</t>
  </si>
  <si>
    <t>El CER se apoya en los centro de recursos de aprendizaje como material didáctico para docentes y estudiantes, y los materiales se adquieren con recursos del FOSE, no se cuenta con una política definida</t>
  </si>
  <si>
    <t>CRA, FACTURAS, INVETARIOS</t>
  </si>
  <si>
    <t>Jornada escolar</t>
  </si>
  <si>
    <t xml:space="preserve">El cer establece criterios definidos para el cumplimiento de la jornada escolar. </t>
  </si>
  <si>
    <t>Calendario escolar, horarios.</t>
  </si>
  <si>
    <t xml:space="preserve">La jornada  escolar en el CER es completa, implementada en todas las sedes y distribuidos los momentos pedagógicos de tal manera que se da cumplimiento  a la intensidad  horaria, en todas la áreas  en la educación básica primaria y secundaria, y el preescolar </t>
  </si>
  <si>
    <t>Calendario escolar, horarios, cronograma de actividades</t>
  </si>
  <si>
    <t>Evaluación</t>
  </si>
  <si>
    <t>En el documento SIEE se establecen  los criterios de  evaluacion y promocion</t>
  </si>
  <si>
    <t>Documento SIEE</t>
  </si>
  <si>
    <t>el CER   cuenta con el  documento SIEE, establecido por politica educativas y siguiendo la legislación vigente, falta soializar con la comunidad educativa últimos los ajustes hechos en el 2016</t>
  </si>
  <si>
    <t>docuento SIEE, acta de aprobación, actas de evaluación y promoción</t>
  </si>
  <si>
    <t>Prácticas Pedagógicas</t>
  </si>
  <si>
    <t>Opciones didácticas para las áreas, asignaturas y proyectos transversales</t>
  </si>
  <si>
    <t>Existe un plan metodológico y acuerdos básicos relativos a las opciones didácticas que se emplean para las áreas y proyectos transversales</t>
  </si>
  <si>
    <t>Documento PEI,  Plan de estudios, Proyectos transversales.</t>
  </si>
  <si>
    <t>las prácticas  de aula de los docentes del  CER  se dinamizaron por el proyecto enjambre, la transversalización de los proyectos pedagógicos, TIC y las IEP, no se dio en toda las sedes, se focalizón en las sedes posprimaria, falta crear una política de divulgación</t>
  </si>
  <si>
    <t>enjambre, capacitaciones, actas, fotografias  y  bitacorás (docuemntos escritos)</t>
  </si>
  <si>
    <t>Estrategias para las tareas escolares</t>
  </si>
  <si>
    <t xml:space="preserve">Existen algunos acuerdos básicos entre docentes y estudiantes acerca de la intencionalidad de las tareas escolares  </t>
  </si>
  <si>
    <t>Bitacoras, Formatos de actividades complementarias</t>
  </si>
  <si>
    <t xml:space="preserve">Las tareas escolares están orientadas según el plan de estudios y el enfoque metológico de las áreas fundamentales.  </t>
  </si>
  <si>
    <t xml:space="preserve">plan de estudios, bitácoras </t>
  </si>
  <si>
    <t>Uso articulado de los recursos para el aprendizaje</t>
  </si>
  <si>
    <t>El cer utiliza recursos para el aprendizaje articulada con la propuesta pedagógica  de acuerdo a las políticas de escuela nueva y posprimaria.</t>
  </si>
  <si>
    <t xml:space="preserve">Plan de estudios </t>
  </si>
  <si>
    <t>El CER tiene organizado en cada una de las Sedes los recursos para el aprendizaje según la metodología Escuela Nueva y Postprimaria</t>
  </si>
  <si>
    <t>CRA,  plan de estudios, cartillas o módulos</t>
  </si>
  <si>
    <t>Uso de los tiempos para el aprendizaje</t>
  </si>
  <si>
    <t>El Cer cuenta con una política sobre el uso apropiado de tiempos destinados a los aprendizajes flexibles de acuerdo a la s necesidades de los estudiantes</t>
  </si>
  <si>
    <t>PEI, plan de estudios, horario escolar</t>
  </si>
  <si>
    <t>Se da cumplimiento al horario escolar en todas las áreas fundamentales, y la intensidad horaria establecida en primaria y postprimaria. Siendo flexible a las condiciones que exige el contexto</t>
  </si>
  <si>
    <t>Gestión de Aula</t>
  </si>
  <si>
    <t>Relación pedagógica</t>
  </si>
  <si>
    <t>Los docentes apoyan el proceso enseñanza aprendizaje en la comunicación constante con los estudiantes.</t>
  </si>
  <si>
    <t>Actas de consejo académico</t>
  </si>
  <si>
    <t>Los docentes desarrollan diferentes estrategias  didácticas, basadas en la comunicación, relación afectiva lo cual se evidencia en el aprendizaje.</t>
  </si>
  <si>
    <t>Guías de trabajo, organización del aula de clase, actas de consejo académico.</t>
  </si>
  <si>
    <t>Planeación de clases</t>
  </si>
  <si>
    <t>Los docentes cuentan con una herramienta de planeación general donde se contemplan los contenidos, desempeños y recursos didácticos estandares, estrategias didacticas y evaluativas</t>
  </si>
  <si>
    <t>Adaptadores, Actas de consejo académico, Plan de estudios</t>
  </si>
  <si>
    <t>los docentes de las sedes adaptan sus clases de acuerdo a los lineamientos curriculares establecidos y la temática del plan de estudio.</t>
  </si>
  <si>
    <t>Estilo pedagógico</t>
  </si>
  <si>
    <t>En el CER carrillo se dinamiza el trabajo pedagogico ofreciendo estrategias innovadoras y flexibles.</t>
  </si>
  <si>
    <t>Talleres, proyectos pedagógicos transversales.</t>
  </si>
  <si>
    <t>de acuerdo al ritmo de aprendizaje de los estudiantes y la promoción flexible se desarrollan las guías de auto-instrucción aplicando la metodologia activa.</t>
  </si>
  <si>
    <t>guías de trabajo desarrollados con los estudiantes.</t>
  </si>
  <si>
    <t>Evaluación en el aula</t>
  </si>
  <si>
    <t>El sistema de evaluación se aplica permanentemente realizando seguimiento a estudiantes de bajo rendimiento.</t>
  </si>
  <si>
    <t>Bitacoras, Boletin, cuaderno viajero, Formatos de recuperación.</t>
  </si>
  <si>
    <t xml:space="preserve">Se emplean  diferentes mecanismos de evaluación del rendimiento académico como: cuaderno, control de progreso, desempeño en la clase,actividades de aplicación  etc, con los estudiantes de bajo rendimiento y se hace seguimiento. </t>
  </si>
  <si>
    <t>SIEE. Bitacoras, planillas de calificaciones, cuadernos, evaluaciones</t>
  </si>
  <si>
    <t>Seguimiento Académico</t>
  </si>
  <si>
    <t>Seguimiento a los resultados académicos</t>
  </si>
  <si>
    <t>Se realiza seguimiento periodico sistematico al desempeño académico de los estudiantes diseñando actividades de refuerzo.</t>
  </si>
  <si>
    <t>Formatos de actividades de recuperación para los estudiantes</t>
  </si>
  <si>
    <t>se realiza seguimiento periódico al desempeño académico buscando estrategias de manera autonoma por cada docente.</t>
  </si>
  <si>
    <t>formatos de actividades, actas de evaluación y promoción. Observador del alumno, planilla de calificaciones.</t>
  </si>
  <si>
    <t>Uso pedagógico de las evaluaciones externas</t>
  </si>
  <si>
    <t>Se analizan los resultados de las pruebas externas y se realizan acciones que fortalecen el  aprendizaje de los estudiantes</t>
  </si>
  <si>
    <t xml:space="preserve">Pubrlicación de las Pruebas Saber. </t>
  </si>
  <si>
    <t>Se estableció acuerdo teniendo encuenta  los resultados de las pruebas saber por sedes el dia E, y se aplicaron agunos simulacros para los estudiantes de los grados 3º-5º y 9º</t>
  </si>
  <si>
    <t>resultados de las pruebas SABER, talleres y simulacros.</t>
  </si>
  <si>
    <t>Seguimiento a la asistencia</t>
  </si>
  <si>
    <t>El cer aplica lo contemplado en el modelo escuela nueva sobre el control, analisis y tratamiento de ausentismo.</t>
  </si>
  <si>
    <t xml:space="preserve">autocontro de asistiencia  </t>
  </si>
  <si>
    <t>se lleva un control de asistencia unificado pero no hay una política clara que indague el porque de la ausentismo</t>
  </si>
  <si>
    <t>autocontrol, excusas y planilla de asistencia</t>
  </si>
  <si>
    <t>Actividades de recuperación</t>
  </si>
  <si>
    <t>Las actividades de recuperación son diseñadas según criterio de cada docente</t>
  </si>
  <si>
    <t>Talleres de recuperación, Bitacora</t>
  </si>
  <si>
    <t>los docentes realizan actividades de refuerzo y recuperación buscando mejorar el desempeño de los estudiantes.</t>
  </si>
  <si>
    <t>observador del estudiante, talleres, actividades de refuerzo.</t>
  </si>
  <si>
    <t>Apoyo pedagógico para estudiantes con dificultades de aprendizaje</t>
  </si>
  <si>
    <t>El cer cuenta con mecanismos para tratar los casos de bajo rendimiento y problemas de aprendizaje pero no se acude a recursos externos.</t>
  </si>
  <si>
    <t>SIEE, Planes de refuerzo</t>
  </si>
  <si>
    <t>cada docente aplicca diferentes estrategias de acuerdo al SIEE  a aquellos estudiantes que presentan dificultades con el fin de mejorar su rendimiento, pero no se cuenta con una política clara.</t>
  </si>
  <si>
    <t>SIEE, talleres de actividades de refuerzos, carpeta de actividades complementarias.</t>
  </si>
  <si>
    <t>Seguimiento a los egresados</t>
  </si>
  <si>
    <t>no se lleva un seguimiento a los egresados del CER</t>
  </si>
  <si>
    <t>el CER imparte la educación básica de preescolar a noveno, no se lleva seguimiento a los egresados.</t>
  </si>
  <si>
    <t>GESTIÓN ADMINISTRATIVA Y FINANCIERA</t>
  </si>
  <si>
    <t>AÑO  2015</t>
  </si>
  <si>
    <t>Apoyo a la gestión académica</t>
  </si>
  <si>
    <t>Proceso de matrícula</t>
  </si>
  <si>
    <t>Se maneja el SIMAT de manera oportuna</t>
  </si>
  <si>
    <t>SIMAT, Formato de matricula</t>
  </si>
  <si>
    <t>El proceso de matricula del SIMAT es agil y oportuno y conocido por la comunidad</t>
  </si>
  <si>
    <t>SIMT, Formato de matricula</t>
  </si>
  <si>
    <t>Archivo académico</t>
  </si>
  <si>
    <t xml:space="preserve">Se cuenta con un archivo de información de los estudiantes y docentes </t>
  </si>
  <si>
    <t>Archivo</t>
  </si>
  <si>
    <t>Se cuenta con un archivo organizado en medio fisico con la inforrmaciòn de todos los estudiantes del CER.</t>
  </si>
  <si>
    <t>Carpetas.</t>
  </si>
  <si>
    <t>Boletines de calificaciones</t>
  </si>
  <si>
    <t>El cer cuenta con formato unificado para todas las sedes</t>
  </si>
  <si>
    <t>Boletines</t>
  </si>
  <si>
    <t>Se  tiene un boletin de calificaciones pero no esta unificado para todas las sedes, debido a la fusion de las sedes.</t>
  </si>
  <si>
    <t>boletines calificaciones.</t>
  </si>
  <si>
    <t>Administración de la planta física y de los recursos</t>
  </si>
  <si>
    <t>Mantenimiento de la planta física</t>
  </si>
  <si>
    <t xml:space="preserve">El mantenimiento de la planta fisica se hace ocacionalmente  </t>
  </si>
  <si>
    <t>Fotos</t>
  </si>
  <si>
    <t>No se cuenta con recursos para realizar mantenimiento a a las sedes.</t>
  </si>
  <si>
    <t>fotos, plan de necesidades.</t>
  </si>
  <si>
    <t>Programas para la adecuación y embellecimiento de la planta física</t>
  </si>
  <si>
    <t>En algunas sedes se realiza ocasionalmente con ayuda de la comunidad educativa.</t>
  </si>
  <si>
    <t>Fotos, cronograma, dia de logros</t>
  </si>
  <si>
    <t>El embellecimiento se realiza en cada sede de cuerdo a los recursos propios.</t>
  </si>
  <si>
    <t>fotos.</t>
  </si>
  <si>
    <t>Seguimiento al uso de los espacios</t>
  </si>
  <si>
    <t>El Cer tiene algunos registros sobre la manera como se estan utilizando los espacios físicos.</t>
  </si>
  <si>
    <t>Planillas de prestamo de recursos.</t>
  </si>
  <si>
    <t>En algunas  sedes se lleva el control de prestamos de  los espacios.</t>
  </si>
  <si>
    <t>planilla.</t>
  </si>
  <si>
    <t>Adquisición de los recursos para el aprendizaje</t>
  </si>
  <si>
    <t>el CER adquiere recursos para el aprendizaje de acuerdo a las necesidades presentes en cada sede</t>
  </si>
  <si>
    <t>Presupuesto, Plan de compras</t>
  </si>
  <si>
    <t>De acuerdo a los recursos de gratuidad se suplen algunas necesidades  en cada una de las sedes.</t>
  </si>
  <si>
    <t>Prsupuesto, Plan de compras.</t>
  </si>
  <si>
    <t>Suministros y dotación</t>
  </si>
  <si>
    <t xml:space="preserve">El Cer lleva un proceso establecido para la adquisición y distribución de los suministros necesarios para el buen funcionamiento del mismo. </t>
  </si>
  <si>
    <t>Se establece un plan de compras de acuerdo con las necesidades de cada una de las sedes.</t>
  </si>
  <si>
    <t>Presupuesto y plan de compras.</t>
  </si>
  <si>
    <t>Mantenimiento de equipos y recursos para el aprendizaje</t>
  </si>
  <si>
    <t>El Cer realiza mantenimiento preventivo para garantizar el uso de los equipos y disponibilidad de los recursos de aprendizaje</t>
  </si>
  <si>
    <t>Plan de compras</t>
  </si>
  <si>
    <t>El mantenimiento a los equipos se realiza ocasionalmente.</t>
  </si>
  <si>
    <t>Pesupuesto.</t>
  </si>
  <si>
    <t>Seguridad y protección</t>
  </si>
  <si>
    <t>El CER tiene una aproximación parcial del panorama de riesgos físicos.</t>
  </si>
  <si>
    <t>Documento panorama de riesgos</t>
  </si>
  <si>
    <t>No se ha hecho un estudio tecnico sobre el panorama de riesgos fisicos.</t>
  </si>
  <si>
    <t>Administración de los Servicios Complementarios</t>
  </si>
  <si>
    <t>Servicios de transporte, restaurante, cafetería y salud (enfermería, odontología, psicología)</t>
  </si>
  <si>
    <t>El CER recibe  algunos de los servicios complementarios, los presta con la calidad y la regularidad necesarias para atender los requerimientos del estudiante.</t>
  </si>
  <si>
    <t xml:space="preserve">Actas, constancias </t>
  </si>
  <si>
    <t>El CER  recibe algunos servicios complementarios como transporte escolar (sede pricipal) y restaurante escolar en todas as sedes,</t>
  </si>
  <si>
    <t>Actas.</t>
  </si>
  <si>
    <t>Apoyo a estudiantes con bajo desempeño académico o con dificultades de interacción.</t>
  </si>
  <si>
    <t xml:space="preserve">No hay estrategias para ofrecerapoyo a los estudiantes </t>
  </si>
  <si>
    <t>Cada docente aplica algunas estrategias, pero estas no estan registradas  y unificadas al nivel del CER.</t>
  </si>
  <si>
    <t>Talleres de refuerzo.</t>
  </si>
  <si>
    <t>Talento humano</t>
  </si>
  <si>
    <t>Perfiles</t>
  </si>
  <si>
    <t>El cer cuenta con perfiles de docentes coherentes de acuerdo a su profesionalización</t>
  </si>
  <si>
    <t xml:space="preserve">Actas de Resolución </t>
  </si>
  <si>
    <t>El  CER Cuenta con perfiles definidos pero estos  no son aprovechados por la distancia de las sedes.</t>
  </si>
  <si>
    <t>Actas de resoluciòn.</t>
  </si>
  <si>
    <t>Inducción</t>
  </si>
  <si>
    <t>se socializa de manera informal porque no hay sistematización de este proceso</t>
  </si>
  <si>
    <t xml:space="preserve">Charlas informales </t>
  </si>
  <si>
    <t>El CER   realiza inducciòn alos docentes nuevos, apoyadas por la secretaria de educación departamental.</t>
  </si>
  <si>
    <t>Carpeta de evidencias.</t>
  </si>
  <si>
    <t>Formación y capacitación</t>
  </si>
  <si>
    <t>Las capacitaciones para los docentes son recibidas por la secretaria de educación y el MEN</t>
  </si>
  <si>
    <t>Las capacitaciones recibidas fueron hechas por proyecto enjambre y innovatic e inducciones hechas a los docentes delm 1278.</t>
  </si>
  <si>
    <t>PLE, actas, controles de asistencia.</t>
  </si>
  <si>
    <t>Asignación académica</t>
  </si>
  <si>
    <t>El cer asigna carga academica por resolución y respectivos horarios laborales.</t>
  </si>
  <si>
    <t>Resoluciones</t>
  </si>
  <si>
    <t>La directora asigna la carga academica mediante resoluciòn.</t>
  </si>
  <si>
    <t>Resoluciones.</t>
  </si>
  <si>
    <t>Pertenencia del personal vinculado</t>
  </si>
  <si>
    <t xml:space="preserve">Se cuenta con parte del personal docente con sentido de pertenencia, (filosofia, principios  valores y objetivos) y dedican tiempo a la realización de algunas actividades </t>
  </si>
  <si>
    <t>La mayoria de docentes manifiestan sentido de pertenencia al CER.</t>
  </si>
  <si>
    <t>Evaluación del desempeño</t>
  </si>
  <si>
    <t>Se cuenta con un proceso de evaluación de desempeño externo a docentes 1278 .</t>
  </si>
  <si>
    <t xml:space="preserve">Actas, protocolos </t>
  </si>
  <si>
    <t>Se cumplen con la directrices emanadas por la SED y  EL Men, pero fa</t>
  </si>
  <si>
    <t>Protocolos, carpetas d evidencias</t>
  </si>
  <si>
    <t>Estímulos</t>
  </si>
  <si>
    <t xml:space="preserve">No hay reconocimientos </t>
  </si>
  <si>
    <t>Se establecieron estìmulos de reconocimiento a estudiantes y padres de familia, ademas de la integraci+on de todods los docentes.</t>
  </si>
  <si>
    <t>Apoyo a la investigación</t>
  </si>
  <si>
    <t xml:space="preserve">No se tiene definido un programa de investigación para todas las sedes </t>
  </si>
  <si>
    <t xml:space="preserve">Portafolios </t>
  </si>
  <si>
    <t>En dos sedes se incluyò le investigaciòn como estrategia de aprendizaje con el programa enjambre.</t>
  </si>
  <si>
    <t>Bitacoras, plataforma, fotos. Documento PEI y  PMI.</t>
  </si>
  <si>
    <t>Convivencia y manejo de conflictos</t>
  </si>
  <si>
    <t xml:space="preserve">se cuenta con estrategias definidas en el manual de convivencia pero se usan esporádicamente </t>
  </si>
  <si>
    <t xml:space="preserve">Manual  de Convivencia </t>
  </si>
  <si>
    <t>En el manual de convivencia se han definido estragias para la soluciòn de conflictos  y estas se aplican cuando el caso amerita.</t>
  </si>
  <si>
    <t>Manual de convivencia.</t>
  </si>
  <si>
    <t>Bienestar del talento humano</t>
  </si>
  <si>
    <t>No se  realizan  actividades de integración con el personal</t>
  </si>
  <si>
    <t>Se realizan actividades de integración</t>
  </si>
  <si>
    <t>fotos. Videos</t>
  </si>
  <si>
    <t>.</t>
  </si>
  <si>
    <t>Presupuesto anual del Fondo de Servicios Educativos (FSE)</t>
  </si>
  <si>
    <t>El presupuesto anual se hace teniendo encuenta las necesidades de las sedes</t>
  </si>
  <si>
    <t>Presupuesto</t>
  </si>
  <si>
    <t>El presupuesto se elabora teniendo en cuenta las necesidades de las sedes.</t>
  </si>
  <si>
    <t>Presupuesto.</t>
  </si>
  <si>
    <t>Contabilidad</t>
  </si>
  <si>
    <t xml:space="preserve">El cer cuenta con informes de contabilidad que permiten realizar un control efectivo del presupuesto pero no es manejado por docentes y padres de familia </t>
  </si>
  <si>
    <t>libros contables e informe financiero</t>
  </si>
  <si>
    <t xml:space="preserve">Se tiene una contabilidad de maner a global del CER. </t>
  </si>
  <si>
    <t>Presupuesto, libros contables</t>
  </si>
  <si>
    <t>Ingresos y gastos</t>
  </si>
  <si>
    <t>Se reciben ingresos por gratuidady  los egresos se realizan de acuerdo al plan de compras.</t>
  </si>
  <si>
    <t xml:space="preserve">Formatos comtables </t>
  </si>
  <si>
    <t>Se reciben ingresos por gratuidady  los egresos se realizan de acuerdo al plan de compras y las necesidades de cada sede.</t>
  </si>
  <si>
    <t>informes contables, plataforma  sifse.</t>
  </si>
  <si>
    <t>Control fiscal</t>
  </si>
  <si>
    <t>Los informes presentados por el CER a las autoridades competentes  se hacen de manera oportuna   pero no son  conocidos oportunamnete  por la comunidad educativa.</t>
  </si>
  <si>
    <t xml:space="preserve">Informes Financieros </t>
  </si>
  <si>
    <t>Se hace la rendiiciòn de cuentas cuando lo solicita la seretaria de educaciòn.</t>
  </si>
  <si>
    <t>Acta, facturas, informes contables. Extracto bancarios.</t>
  </si>
  <si>
    <t>GESTIÓN DE LA COMUNIDAD</t>
  </si>
  <si>
    <t>Accesibilidad</t>
  </si>
  <si>
    <t>Atención educativa a grupos poblacionales o en situación de vulnerabilidad que experimentan barreras al aprendizaje y la participación</t>
  </si>
  <si>
    <t>EL CER tiene encuenta la población vulnerable para requerimientos especiales</t>
  </si>
  <si>
    <t>PEI</t>
  </si>
  <si>
    <t>El CER atiende a estudiantes que presentan dificultades en su aprendizaje pero no se han diseñado politicas.</t>
  </si>
  <si>
    <t>Atención educativa a estudiantes pertenecientes a grupos étnicos</t>
  </si>
  <si>
    <t>El CER tiene encuenta la población etnica en requerimientos especiales</t>
  </si>
  <si>
    <t>No se han  diseñado polìticas para la atención de grupos etnicos.</t>
  </si>
  <si>
    <t>Necesidades y expectativas de los estudiantes</t>
  </si>
  <si>
    <t>El cer conoce las características de su entorno y mantiene a sus estudiantes en el proceso educativo</t>
  </si>
  <si>
    <t>PEI, Control de asistencia, informe estadistico</t>
  </si>
  <si>
    <t>El CER ofrece algunos servicios encaminados a  satisfacer las necesidades y expectativas de los estudiantes para garantizar su permanencia.</t>
  </si>
  <si>
    <t>PEI, control de asistencia, informe estadistico.</t>
  </si>
  <si>
    <t>Proyectos de vida</t>
  </si>
  <si>
    <t xml:space="preserve">Cada docente hace un aporte individual pero no esta definido en un programa institucional </t>
  </si>
  <si>
    <t xml:space="preserve">La calidad de vida de algunos egresados continuan sus estudios </t>
  </si>
  <si>
    <t>La institucion no tiene definidas iniciativas para apoyar a los estudiantes en la formulación de su proyecto de vida.</t>
  </si>
  <si>
    <t>Proyección a la comunidad</t>
  </si>
  <si>
    <t>Escuela de padres</t>
  </si>
  <si>
    <t>El CER ofrece a los Padres de Familia algunas charlas sobre temas de interés.</t>
  </si>
  <si>
    <t>Actas, fotos</t>
  </si>
  <si>
    <t>se realizaron los talleres programados de escuela de Padres en algunas sedes.</t>
  </si>
  <si>
    <t>Actas, fotos, diapositivas.</t>
  </si>
  <si>
    <t xml:space="preserve"> Oferta de servicios a la comunidad</t>
  </si>
  <si>
    <t>El Centro Educativo desarrolla actividades socioculturales, religiosas y deportivas donde la comunidad participa  pero se presenta dificultad  en el desplazamiento  de la mayoría de las sedes  cuando los eventos se realizan en la sede principal .</t>
  </si>
  <si>
    <t>Actas y fotos</t>
  </si>
  <si>
    <t>La comunidad educativa participió esporádicamente en algunas actividades socioculturales programadas.</t>
  </si>
  <si>
    <t>Actas y fotos.</t>
  </si>
  <si>
    <t>Uso de la planta física y de los medios</t>
  </si>
  <si>
    <t>La mayoria de las  sedes cuentan con los recursos físicos  disponibles a la comunidad  .</t>
  </si>
  <si>
    <t xml:space="preserve">Oficios </t>
  </si>
  <si>
    <t>Los recursos físicos en cada una de las sedes están disponibles a  la comunidad educativa aunque no se tienen programas definidos para su utilización.</t>
  </si>
  <si>
    <t>oficios</t>
  </si>
  <si>
    <t>Servicio social estudiantil</t>
  </si>
  <si>
    <t xml:space="preserve">No aplica </t>
  </si>
  <si>
    <t>No aplica</t>
  </si>
  <si>
    <t>Participación y convivencia</t>
  </si>
  <si>
    <t>Participación de los estudiantes</t>
  </si>
  <si>
    <t xml:space="preserve">Los programas de participación se han diseñado de acuerdo con el PEI </t>
  </si>
  <si>
    <t>PEI, Actas de gobierno escolar y personero</t>
  </si>
  <si>
    <t>Los estudiantes del CER participaron en las actividades programadas liderados por los docentes.</t>
  </si>
  <si>
    <t>Actas de izadas de Bandera, actas de gobierno escolar y personero, PEI</t>
  </si>
  <si>
    <t>Asamblea y consejo de padres de familia</t>
  </si>
  <si>
    <t xml:space="preserve">La asamblea de padres participa en las diferentes actividades programadas en el cer </t>
  </si>
  <si>
    <t xml:space="preserve">Actas de asamblea  y consejo de padres </t>
  </si>
  <si>
    <t>La asamblea de Padres participa en las reuniones programadas  y el Concejo de  Padres está conformado pero no se resalta su funcionalidad.</t>
  </si>
  <si>
    <t>Actas  de asamblea de Padres,Acta conformación concejo de Padres, fotos.</t>
  </si>
  <si>
    <t>Participación de las familias</t>
  </si>
  <si>
    <t>La participación de los padres de familia en la institución se da en forma individual o por iniciativa de algunos docentes.</t>
  </si>
  <si>
    <t xml:space="preserve">Registro de asistencia de los padres de familia </t>
  </si>
  <si>
    <t>Se aplicaron algunas estrategias para estimular la participación  y colaboración de las familias del CER</t>
  </si>
  <si>
    <t>Actas, fotos , diplomas.</t>
  </si>
  <si>
    <t>Prevención de riesgos</t>
  </si>
  <si>
    <t>Prevención de riesgos físicos</t>
  </si>
  <si>
    <t>El cer no cuenta con programas especiales para la prevención de riesgos físicos</t>
  </si>
  <si>
    <t>Se han identificado los riesgos  físicos de cada una de las sedes pero no se ha diseñado un plan para su mitigación.</t>
  </si>
  <si>
    <t>encuestas, fotos.</t>
  </si>
  <si>
    <t>Prevención de riesgos psicosociales</t>
  </si>
  <si>
    <t xml:space="preserve">Se han realizado algunas charlas en la sede principal </t>
  </si>
  <si>
    <t>fotos</t>
  </si>
  <si>
    <t>La Comisaría de familia del municipio  ha ofrecido esporádicamente chrlas a los estudiantes , pero no se han diseñado acciones para su prevención.Solo en algunas sedes.</t>
  </si>
  <si>
    <t>Fotos, Registro de asistencia</t>
  </si>
  <si>
    <t>Programas de seguridad</t>
  </si>
  <si>
    <t>El cer cuenta con un panorama de riesgos pero hay  necesidad de actualizarlo por la calamidad presentado en la ola invernal.</t>
  </si>
  <si>
    <t>Documento, señalización en algunas sedes.</t>
  </si>
  <si>
    <t>No se cuenta con un plan de acción en caso de que se presenten desastres naturales.</t>
  </si>
  <si>
    <t>VALORACION                       GESTION DIRECTIVA</t>
  </si>
  <si>
    <t>FORTALEZAS</t>
  </si>
  <si>
    <t>EL CER cuenta con una  visión  y mision que busca  articular los planes,  programas y proyectos que se pronuncian en el P.E.I</t>
  </si>
  <si>
    <t>Se cuenta con el consejo directivo  y academico que se reune periodicamente para analizar las necesidades pedagógicas e institucionales buscando  ser coherente con las necesidades del contexto</t>
  </si>
  <si>
    <t>OPOTUNIDADES DE MEJORAMIENTO</t>
  </si>
  <si>
    <t>Conformar el comité de convivencia del CER  y realizar charlas y actividades  de convivencia para dismunir  conflictos.</t>
  </si>
  <si>
    <t>Elaborar procesos de divulgación y apropiación del direccionamiento estratégico que incluye diversos medios de  comunicación carteleras, murales, talleres,grupos de encuentro, conversatorios con la comunidad educativa</t>
  </si>
  <si>
    <t>Reunir periodicamente el comité de convivencia  para analizar los casos que le son remitidos para dar solucion de acuerdo a lo estipulado en el manual de convivencia,</t>
  </si>
  <si>
    <t xml:space="preserve">Se resignifico el PEI estableciendo la mision, vision, principios, valores, objetivos, filosofia e insignias del CER Puente Real, contribuyendo al mejoramiento continuo de los procesos que se vienen trabajando desde cada una de las areas de gestion.                                                                                                                                                                                                </t>
  </si>
  <si>
    <t xml:space="preserve">  Mediante el trabajo en equipo se logro constituir el consejo directivo, consejo academico, asamblea de padres, permitiendo adelantar procesos de mejoramiento ajustados a la realidad del CER.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</si>
  <si>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Establecer politica de inclusión para personas en condicion de discapacidad y grupos poblacionales o diversidad cultural para todas las sedes del CER Puente Real.</t>
  </si>
  <si>
    <t>Dar funcionalidad al consejo y personero estudiantil para la toma de decisones, apropiacion y ejecución de su plan de gobierno.</t>
  </si>
  <si>
    <t>Dar funcionalidad al comité de convivencia para el manejo de casos dificiles y la resolucion de conflictos que se presenten en el CER para crear mejores ambientes escolares y de convivencia pacifica.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</si>
  <si>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</si>
  <si>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</si>
  <si>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</si>
  <si>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</si>
  <si>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</si>
  <si>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</si>
  <si>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Cada cer cuenta con sus planes de estudios en algunas áreas del conocimeinto</t>
  </si>
  <si>
    <t xml:space="preserve">Diseño y aplicabilidad del SIEE y manual de convivencia en el CER </t>
  </si>
  <si>
    <t>Unificación de planes de mejoramiento, plan de estudios y proyectos entre los CER llano grande y Carrillo</t>
  </si>
  <si>
    <t xml:space="preserve">Aplicación de actividades de refuerzo y recuperación para los estudiantes con bajo rendimiento academico. </t>
  </si>
  <si>
    <t>Ajustes y socializacion del SIEE, Manual de convivencia y PEI.</t>
  </si>
  <si>
    <t>Se CUENTA CON UN PERSONAL DOECENTE IDÓNEO, CAPACITADO  Y  RESILIENTE</t>
  </si>
  <si>
    <t>se cuenta con  un enfoque metodológico unificado (preescolar, escuela nueva y postprimaria)</t>
  </si>
  <si>
    <t>Establecer una malla curricular en el diseño de planes de áreas</t>
  </si>
  <si>
    <t>Unificar los proyectos pedagógicos transversales e implementación de  los nuevos proyectos según el MEN (seguridad vial  - educación económica y financiera)</t>
  </si>
  <si>
    <t xml:space="preserve">Crear la política de dotación,  uso y mantenimiento  de los recursos para el aprendizaje </t>
  </si>
  <si>
    <t>GESTIÓN ADMINISTRATIVA</t>
  </si>
  <si>
    <t>Apoyo a la gestion académica</t>
  </si>
  <si>
    <t>Administración de la planta fisica y de los recursos</t>
  </si>
  <si>
    <t>Administración de servicios complementarios</t>
  </si>
  <si>
    <t>Talento Humano</t>
  </si>
  <si>
    <t>Apoyo Financiero y Contable</t>
  </si>
  <si>
    <t>VALORACION                       GESTION ADMINISTRATIVA</t>
  </si>
  <si>
    <t>El proceso de matricula es agil y oportuno, teniendo en cuenta as necesidades de la comunidd educativa.</t>
  </si>
  <si>
    <t>El Cer Cuenta con servicios de transporte y restaurante escolar, beneficiando a los estudiantes que se les dificulta el desplazamiento al centro.</t>
  </si>
  <si>
    <t>Elaborar planes de acciòn  que se puedan desarrollar, llevando seguimiento y evaluacion constante a dichas actividades a realiar.</t>
  </si>
  <si>
    <t>Cumplimiento por parte de los docentes en la asignaciòn academica y en actividades programadas en el año lectivo.</t>
  </si>
  <si>
    <t>Se resalto publicamente a los mejores estudiantes, y padres de familia por su colaboracion y sentido de pertenencia.</t>
  </si>
  <si>
    <t>Elaborar planes de acciòn  que se puedan desarrollar, llevando seguimiento y evaluacion constante a dichas actividades a realizar.</t>
  </si>
  <si>
    <t>Hacer extensivo  los proyectos de investigaciòn. (enjambre) en las demas sedes.</t>
  </si>
  <si>
    <t>Mejorar el ambiente escolar mediante el embellecimiento de cada una delas sedes del CER.</t>
  </si>
  <si>
    <t>VALORACION                       GESTION DE LA COMUNIDAD</t>
  </si>
  <si>
    <t>El conocimiento del contexto permitió que la mayoria de los estudiantes del CER permanecieran dentro del sistema educativo brindandoles diferentes estrategias de aprendizaje y teniendo en cuenta sus necesidades.</t>
  </si>
  <si>
    <t>los estudiantes del CER participaron en las actividades programadas liderados por los docentes.</t>
  </si>
  <si>
    <t>Diseñar y ejecutar  el proyecto de escuela de padres.</t>
  </si>
  <si>
    <t>Diseñar y aplicar estrategias que permitan una mayor participacion activa de la comunidad educativa en las diferentes actividades programadas en el CER.</t>
  </si>
  <si>
    <t>Identificacion de riesgos fisicos en cada una de las sedes del CER.</t>
  </si>
  <si>
    <t>Se aplicaron algunas estrategias para incrementar la participación de los estudiantes  del CER en las diferente actividades que se programaron; se les estimuló al final del año escolar concediendole un diploma a un padre de familia de cada sede, y al mejor estudiante.</t>
  </si>
  <si>
    <t>Se diseñó una encuesta para identificar   los riesgos físicos existentes en cada una de las sedes.</t>
  </si>
  <si>
    <t>Seleccionar temática y diseñar proyecto para aplicar en la Escuela de Padres.</t>
  </si>
  <si>
    <t>Aplicar la encuesta al iniciar el año escolar 2017 para recopilar información que permita detectar los riesgos físicos  existentes en todas las sedes del Cer Puente Real.</t>
  </si>
  <si>
    <t xml:space="preserve"> Gestionar ante entidades competentes para que capaciten a los docentes en prevencion de riesgos psicosociales para aplicarlos  los estudiantes.</t>
  </si>
  <si>
    <t>2016 - 2019</t>
  </si>
  <si>
    <t>DIRECTIVA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</si>
</sst>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4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color indexed="8"/>
      <name val="Verdana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8" fillId="0" borderId="0"/>
    <xf numFmtId="0" fontId="28" fillId="0" borderId="0"/>
    <xf numFmtId="9" fontId="1" fillId="0" borderId="0" applyFont="0" applyFill="0" applyBorder="0" applyAlignment="0" applyProtection="0"/>
  </cellStyleXfs>
  <cellXfs count="320">
    <xf numFmtId="0" fontId="0" fillId="0" borderId="0" xfId="0"/>
    <xf numFmtId="0" fontId="30" fillId="0" borderId="0" xfId="0" applyFont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30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30" fillId="0" borderId="0" xfId="0" applyNumberFormat="1" applyFont="1"/>
    <xf numFmtId="0" fontId="6" fillId="0" borderId="0" xfId="0" applyFont="1" applyAlignment="1"/>
    <xf numFmtId="0" fontId="31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30" fillId="0" borderId="0" xfId="0" applyFont="1" applyBorder="1" applyAlignment="1">
      <alignment horizontal="left" vertical="top"/>
    </xf>
    <xf numFmtId="0" fontId="32" fillId="0" borderId="0" xfId="0" applyFont="1" applyFill="1"/>
    <xf numFmtId="0" fontId="6" fillId="9" borderId="2" xfId="0" applyFont="1" applyFill="1" applyBorder="1" applyAlignment="1">
      <alignment horizontal="center" vertical="center" wrapText="1"/>
    </xf>
    <xf numFmtId="0" fontId="30" fillId="0" borderId="0" xfId="0" applyFont="1" applyFill="1"/>
    <xf numFmtId="9" fontId="30" fillId="0" borderId="0" xfId="0" applyNumberFormat="1" applyFont="1" applyFill="1"/>
    <xf numFmtId="9" fontId="5" fillId="0" borderId="2" xfId="0" applyNumberFormat="1" applyFont="1" applyBorder="1" applyAlignment="1">
      <alignment horizontal="center" vertical="center"/>
    </xf>
    <xf numFmtId="0" fontId="33" fillId="0" borderId="0" xfId="0" applyFont="1"/>
    <xf numFmtId="0" fontId="19" fillId="0" borderId="0" xfId="0" applyFont="1"/>
    <xf numFmtId="0" fontId="19" fillId="0" borderId="0" xfId="0" applyFont="1" applyBorder="1" applyAlignment="1"/>
    <xf numFmtId="0" fontId="18" fillId="0" borderId="0" xfId="0" applyFont="1" applyFill="1" applyAlignment="1">
      <alignment horizontal="center" vertical="center"/>
    </xf>
    <xf numFmtId="0" fontId="34" fillId="0" borderId="0" xfId="2" applyFont="1" applyFill="1" applyAlignment="1" applyProtection="1">
      <alignment vertical="center"/>
    </xf>
    <xf numFmtId="0" fontId="13" fillId="0" borderId="0" xfId="0" applyFont="1" applyFill="1" applyAlignment="1">
      <alignment horizontal="left" vertical="center" wrapText="1"/>
    </xf>
    <xf numFmtId="0" fontId="33" fillId="0" borderId="0" xfId="0" applyFont="1" applyFill="1" applyAlignment="1">
      <alignment vertical="center" wrapText="1"/>
    </xf>
    <xf numFmtId="0" fontId="33" fillId="0" borderId="0" xfId="0" applyFont="1" applyFill="1" applyAlignment="1">
      <alignment vertical="center"/>
    </xf>
    <xf numFmtId="0" fontId="13" fillId="0" borderId="0" xfId="0" applyFont="1" applyFill="1" applyBorder="1" applyAlignment="1">
      <alignment wrapText="1"/>
    </xf>
    <xf numFmtId="0" fontId="35" fillId="0" borderId="0" xfId="0" applyFont="1" applyBorder="1" applyAlignment="1">
      <alignment horizontal="center" vertical="center"/>
    </xf>
    <xf numFmtId="0" fontId="33" fillId="0" borderId="0" xfId="0" applyFont="1" applyBorder="1"/>
    <xf numFmtId="0" fontId="25" fillId="9" borderId="3" xfId="0" applyFont="1" applyFill="1" applyBorder="1" applyAlignment="1">
      <alignment horizontal="center" vertical="center"/>
    </xf>
    <xf numFmtId="0" fontId="16" fillId="9" borderId="2" xfId="0" applyFont="1" applyFill="1" applyBorder="1" applyAlignment="1">
      <alignment horizontal="left" vertical="center" wrapText="1"/>
    </xf>
    <xf numFmtId="0" fontId="25" fillId="9" borderId="2" xfId="0" applyFont="1" applyFill="1" applyBorder="1" applyAlignment="1">
      <alignment horizontal="center" vertical="center"/>
    </xf>
    <xf numFmtId="0" fontId="25" fillId="9" borderId="2" xfId="0" applyFont="1" applyFill="1" applyBorder="1" applyAlignment="1">
      <alignment horizontal="left" vertical="center" wrapText="1"/>
    </xf>
    <xf numFmtId="0" fontId="25" fillId="9" borderId="4" xfId="0" applyFont="1" applyFill="1" applyBorder="1" applyAlignment="1">
      <alignment horizontal="left" vertical="center" wrapText="1"/>
    </xf>
    <xf numFmtId="0" fontId="36" fillId="6" borderId="5" xfId="0" applyFont="1" applyFill="1" applyBorder="1" applyAlignment="1">
      <alignment vertical="center"/>
    </xf>
    <xf numFmtId="0" fontId="25" fillId="6" borderId="5" xfId="0" applyFont="1" applyFill="1" applyBorder="1" applyAlignment="1">
      <alignment vertical="center"/>
    </xf>
    <xf numFmtId="0" fontId="25" fillId="6" borderId="2" xfId="0" applyFont="1" applyFill="1" applyBorder="1" applyAlignment="1">
      <alignment vertical="center"/>
    </xf>
    <xf numFmtId="0" fontId="33" fillId="0" borderId="6" xfId="0" applyFont="1" applyBorder="1" applyAlignment="1">
      <alignment wrapText="1"/>
    </xf>
    <xf numFmtId="0" fontId="33" fillId="0" borderId="0" xfId="0" applyFont="1" applyFill="1" applyBorder="1"/>
    <xf numFmtId="0" fontId="33" fillId="0" borderId="2" xfId="0" applyFont="1" applyBorder="1"/>
    <xf numFmtId="0" fontId="33" fillId="0" borderId="2" xfId="0" applyFont="1" applyBorder="1" applyAlignment="1">
      <alignment wrapText="1"/>
    </xf>
    <xf numFmtId="0" fontId="36" fillId="6" borderId="5" xfId="0" applyFont="1" applyFill="1" applyBorder="1" applyAlignment="1">
      <alignment vertical="center" wrapText="1"/>
    </xf>
    <xf numFmtId="0" fontId="12" fillId="6" borderId="5" xfId="0" applyFont="1" applyFill="1" applyBorder="1" applyAlignment="1">
      <alignment vertical="center" wrapText="1"/>
    </xf>
    <xf numFmtId="0" fontId="12" fillId="6" borderId="3" xfId="0" applyFont="1" applyFill="1" applyBorder="1" applyAlignment="1">
      <alignment vertical="center" wrapText="1"/>
    </xf>
    <xf numFmtId="0" fontId="12" fillId="6" borderId="2" xfId="0" applyFont="1" applyFill="1" applyBorder="1" applyAlignment="1">
      <alignment vertical="center" wrapText="1"/>
    </xf>
    <xf numFmtId="0" fontId="33" fillId="0" borderId="6" xfId="0" applyFont="1" applyBorder="1"/>
    <xf numFmtId="0" fontId="33" fillId="0" borderId="7" xfId="0" applyFont="1" applyBorder="1"/>
    <xf numFmtId="0" fontId="33" fillId="0" borderId="3" xfId="0" applyFont="1" applyBorder="1"/>
    <xf numFmtId="0" fontId="36" fillId="6" borderId="3" xfId="0" applyFont="1" applyFill="1" applyBorder="1" applyAlignment="1">
      <alignment vertical="center" wrapText="1"/>
    </xf>
    <xf numFmtId="0" fontId="12" fillId="9" borderId="6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33" fillId="6" borderId="8" xfId="0" applyFont="1" applyFill="1" applyBorder="1"/>
    <xf numFmtId="0" fontId="37" fillId="6" borderId="2" xfId="0" applyFont="1" applyFill="1" applyBorder="1" applyAlignment="1">
      <alignment horizontal="left" vertical="center"/>
    </xf>
    <xf numFmtId="0" fontId="33" fillId="6" borderId="9" xfId="0" applyFont="1" applyFill="1" applyBorder="1"/>
    <xf numFmtId="0" fontId="33" fillId="6" borderId="6" xfId="0" applyFont="1" applyFill="1" applyBorder="1"/>
    <xf numFmtId="2" fontId="33" fillId="0" borderId="10" xfId="0" applyNumberFormat="1" applyFont="1" applyBorder="1" applyAlignment="1">
      <alignment vertical="center"/>
    </xf>
    <xf numFmtId="0" fontId="33" fillId="0" borderId="10" xfId="0" applyFont="1" applyBorder="1" applyAlignment="1">
      <alignment horizontal="left" vertical="center"/>
    </xf>
    <xf numFmtId="0" fontId="33" fillId="0" borderId="0" xfId="0" applyFont="1" applyBorder="1" applyAlignment="1">
      <alignment horizontal="left" vertical="center"/>
    </xf>
    <xf numFmtId="0" fontId="37" fillId="6" borderId="0" xfId="0" applyFont="1" applyFill="1" applyBorder="1" applyAlignment="1">
      <alignment horizontal="left" vertical="center"/>
    </xf>
    <xf numFmtId="0" fontId="33" fillId="6" borderId="9" xfId="0" applyFont="1" applyFill="1" applyBorder="1" applyAlignment="1">
      <alignment vertical="center"/>
    </xf>
    <xf numFmtId="0" fontId="38" fillId="6" borderId="0" xfId="0" applyFont="1" applyFill="1" applyBorder="1" applyAlignment="1">
      <alignment horizontal="left" vertical="center"/>
    </xf>
    <xf numFmtId="0" fontId="33" fillId="0" borderId="9" xfId="0" applyFont="1" applyBorder="1" applyAlignment="1">
      <alignment horizontal="left" vertical="center"/>
    </xf>
    <xf numFmtId="0" fontId="33" fillId="6" borderId="2" xfId="0" applyFont="1" applyFill="1" applyBorder="1"/>
    <xf numFmtId="0" fontId="39" fillId="6" borderId="2" xfId="0" applyFont="1" applyFill="1" applyBorder="1" applyAlignment="1">
      <alignment horizontal="left" vertical="center"/>
    </xf>
    <xf numFmtId="0" fontId="38" fillId="6" borderId="2" xfId="0" applyFont="1" applyFill="1" applyBorder="1"/>
    <xf numFmtId="0" fontId="33" fillId="6" borderId="2" xfId="0" applyFont="1" applyFill="1" applyBorder="1" applyAlignment="1">
      <alignment vertical="center"/>
    </xf>
    <xf numFmtId="0" fontId="33" fillId="6" borderId="6" xfId="0" applyFont="1" applyFill="1" applyBorder="1" applyAlignment="1">
      <alignment vertical="center"/>
    </xf>
    <xf numFmtId="2" fontId="33" fillId="0" borderId="2" xfId="0" applyNumberFormat="1" applyFont="1" applyBorder="1" applyAlignment="1">
      <alignment vertical="center"/>
    </xf>
    <xf numFmtId="0" fontId="33" fillId="0" borderId="2" xfId="0" applyFont="1" applyBorder="1" applyAlignment="1">
      <alignment horizontal="left" vertical="center"/>
    </xf>
    <xf numFmtId="0" fontId="33" fillId="0" borderId="6" xfId="0" applyFont="1" applyBorder="1" applyAlignment="1">
      <alignment horizontal="left" vertical="center"/>
    </xf>
    <xf numFmtId="0" fontId="10" fillId="9" borderId="0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wrapText="1"/>
    </xf>
    <xf numFmtId="0" fontId="33" fillId="0" borderId="0" xfId="0" applyFont="1" applyBorder="1" applyAlignment="1">
      <alignment vertical="center"/>
    </xf>
    <xf numFmtId="0" fontId="40" fillId="10" borderId="6" xfId="0" applyFont="1" applyFill="1" applyBorder="1" applyAlignment="1" applyProtection="1">
      <alignment horizontal="center" vertical="center"/>
      <protection locked="0"/>
    </xf>
    <xf numFmtId="0" fontId="33" fillId="10" borderId="6" xfId="0" applyFont="1" applyFill="1" applyBorder="1" applyAlignment="1" applyProtection="1">
      <alignment horizontal="center" vertical="center"/>
      <protection locked="0"/>
    </xf>
    <xf numFmtId="0" fontId="33" fillId="11" borderId="6" xfId="0" applyFont="1" applyFill="1" applyBorder="1" applyAlignment="1" applyProtection="1">
      <alignment horizontal="center" vertical="center"/>
      <protection locked="0"/>
    </xf>
    <xf numFmtId="0" fontId="33" fillId="12" borderId="6" xfId="0" applyFont="1" applyFill="1" applyBorder="1" applyAlignment="1" applyProtection="1">
      <alignment horizontal="center" vertical="center"/>
      <protection locked="0"/>
    </xf>
    <xf numFmtId="0" fontId="41" fillId="13" borderId="6" xfId="0" applyFont="1" applyFill="1" applyBorder="1" applyAlignment="1" applyProtection="1">
      <alignment horizontal="left" vertical="top" wrapText="1"/>
      <protection locked="0"/>
    </xf>
    <xf numFmtId="0" fontId="41" fillId="13" borderId="2" xfId="0" applyFont="1" applyFill="1" applyBorder="1" applyAlignment="1" applyProtection="1">
      <alignment horizontal="left" vertical="top" wrapText="1"/>
      <protection locked="0"/>
    </xf>
    <xf numFmtId="0" fontId="41" fillId="14" borderId="6" xfId="0" applyFont="1" applyFill="1" applyBorder="1" applyAlignment="1" applyProtection="1">
      <alignment horizontal="left" vertical="top" wrapText="1"/>
      <protection locked="0"/>
    </xf>
    <xf numFmtId="0" fontId="41" fillId="14" borderId="2" xfId="0" applyFont="1" applyFill="1" applyBorder="1" applyAlignment="1" applyProtection="1">
      <alignment horizontal="left" vertical="top" wrapText="1"/>
      <protection locked="0"/>
    </xf>
    <xf numFmtId="0" fontId="41" fillId="15" borderId="6" xfId="0" applyFont="1" applyFill="1" applyBorder="1" applyAlignment="1" applyProtection="1">
      <alignment horizontal="left" vertical="top" wrapText="1"/>
      <protection locked="0"/>
    </xf>
    <xf numFmtId="0" fontId="41" fillId="15" borderId="2" xfId="0" applyFont="1" applyFill="1" applyBorder="1" applyAlignment="1" applyProtection="1">
      <alignment horizontal="left" vertical="top" wrapText="1"/>
      <protection locked="0"/>
    </xf>
    <xf numFmtId="9" fontId="30" fillId="0" borderId="3" xfId="0" applyNumberFormat="1" applyFont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 wrapText="1"/>
    </xf>
    <xf numFmtId="0" fontId="16" fillId="8" borderId="11" xfId="2" applyFont="1" applyFill="1" applyBorder="1" applyAlignment="1" applyProtection="1">
      <alignment horizontal="center" vertical="center"/>
    </xf>
    <xf numFmtId="0" fontId="5" fillId="8" borderId="6" xfId="2" applyFont="1" applyFill="1" applyBorder="1" applyAlignment="1" applyProtection="1">
      <alignment horizontal="left" vertical="center"/>
    </xf>
    <xf numFmtId="0" fontId="16" fillId="8" borderId="11" xfId="2" applyFont="1" applyFill="1" applyBorder="1" applyAlignment="1" applyProtection="1">
      <alignment horizontal="center" vertical="center" wrapText="1"/>
    </xf>
    <xf numFmtId="0" fontId="24" fillId="8" borderId="11" xfId="2" applyFont="1" applyFill="1" applyBorder="1" applyAlignment="1" applyProtection="1">
      <alignment horizontal="center" vertical="center"/>
    </xf>
    <xf numFmtId="0" fontId="24" fillId="8" borderId="11" xfId="2" applyFont="1" applyFill="1" applyBorder="1" applyAlignment="1" applyProtection="1">
      <alignment horizontal="center" vertical="center" wrapText="1"/>
    </xf>
    <xf numFmtId="0" fontId="17" fillId="2" borderId="4" xfId="0" applyFont="1" applyFill="1" applyBorder="1" applyAlignment="1">
      <alignment vertical="center" wrapText="1"/>
    </xf>
    <xf numFmtId="0" fontId="17" fillId="2" borderId="5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4" xfId="0" applyFont="1" applyFill="1" applyBorder="1" applyAlignment="1">
      <alignment vertical="center"/>
    </xf>
    <xf numFmtId="0" fontId="15" fillId="16" borderId="9" xfId="0" applyFont="1" applyFill="1" applyBorder="1" applyAlignment="1">
      <alignment horizontal="center" vertical="center"/>
    </xf>
    <xf numFmtId="0" fontId="15" fillId="16" borderId="12" xfId="0" applyFont="1" applyFill="1" applyBorder="1" applyAlignment="1">
      <alignment horizontal="center" vertical="center"/>
    </xf>
    <xf numFmtId="0" fontId="16" fillId="16" borderId="13" xfId="0" applyFont="1" applyFill="1" applyBorder="1" applyAlignment="1">
      <alignment horizontal="center" vertical="center" wrapText="1"/>
    </xf>
    <xf numFmtId="0" fontId="12" fillId="6" borderId="0" xfId="0" applyFont="1" applyFill="1" applyBorder="1" applyAlignment="1">
      <alignment horizontal="center" vertical="center" wrapText="1"/>
    </xf>
    <xf numFmtId="0" fontId="39" fillId="6" borderId="0" xfId="0" applyFont="1" applyFill="1" applyBorder="1" applyAlignment="1">
      <alignment horizontal="left" vertical="center"/>
    </xf>
    <xf numFmtId="0" fontId="36" fillId="6" borderId="0" xfId="0" applyFont="1" applyFill="1" applyBorder="1" applyAlignment="1">
      <alignment horizontal="left" vertical="center"/>
    </xf>
    <xf numFmtId="0" fontId="41" fillId="17" borderId="6" xfId="0" applyFont="1" applyFill="1" applyBorder="1" applyAlignment="1" applyProtection="1">
      <alignment horizontal="left" vertical="top" wrapText="1"/>
      <protection locked="0"/>
    </xf>
    <xf numFmtId="0" fontId="41" fillId="17" borderId="2" xfId="0" applyFont="1" applyFill="1" applyBorder="1" applyAlignment="1" applyProtection="1">
      <alignment horizontal="left" vertical="top" wrapText="1"/>
      <protection locked="0"/>
    </xf>
    <xf numFmtId="0" fontId="33" fillId="18" borderId="6" xfId="0" applyFont="1" applyFill="1" applyBorder="1" applyAlignment="1" applyProtection="1">
      <alignment horizontal="center" vertical="center"/>
      <protection locked="0"/>
    </xf>
    <xf numFmtId="9" fontId="30" fillId="0" borderId="0" xfId="0" applyNumberFormat="1" applyFont="1" applyBorder="1" applyAlignment="1">
      <alignment horizontal="center" vertical="center"/>
    </xf>
    <xf numFmtId="9" fontId="6" fillId="0" borderId="0" xfId="0" applyNumberFormat="1" applyFont="1" applyBorder="1" applyAlignment="1">
      <alignment horizontal="center" vertical="center"/>
    </xf>
    <xf numFmtId="0" fontId="3" fillId="19" borderId="14" xfId="0" applyFont="1" applyFill="1" applyBorder="1" applyAlignment="1">
      <alignment horizontal="center" vertical="center"/>
    </xf>
    <xf numFmtId="0" fontId="33" fillId="6" borderId="0" xfId="0" applyFont="1" applyFill="1" applyBorder="1"/>
    <xf numFmtId="0" fontId="3" fillId="12" borderId="14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13" fillId="19" borderId="0" xfId="0" applyFont="1" applyFill="1" applyBorder="1" applyAlignment="1">
      <alignment horizontal="left" vertical="center" wrapText="1"/>
    </xf>
    <xf numFmtId="0" fontId="41" fillId="13" borderId="6" xfId="0" applyFont="1" applyFill="1" applyBorder="1" applyAlignment="1" applyProtection="1">
      <alignment horizontal="left" vertical="justify" wrapText="1"/>
      <protection locked="0"/>
    </xf>
    <xf numFmtId="0" fontId="41" fillId="14" borderId="6" xfId="0" applyFont="1" applyFill="1" applyBorder="1" applyAlignment="1" applyProtection="1">
      <alignment horizontal="left" vertical="justify" wrapText="1"/>
      <protection locked="0"/>
    </xf>
    <xf numFmtId="0" fontId="42" fillId="15" borderId="15" xfId="0" applyFont="1" applyFill="1" applyBorder="1" applyAlignment="1" applyProtection="1">
      <alignment horizontal="left" vertical="justify" wrapText="1"/>
      <protection locked="0"/>
    </xf>
    <xf numFmtId="0" fontId="42" fillId="15" borderId="2" xfId="0" applyFont="1" applyFill="1" applyBorder="1" applyAlignment="1" applyProtection="1">
      <alignment horizontal="left" vertical="justify" wrapText="1"/>
      <protection locked="0"/>
    </xf>
    <xf numFmtId="0" fontId="42" fillId="17" borderId="15" xfId="0" applyFont="1" applyFill="1" applyBorder="1" applyAlignment="1" applyProtection="1">
      <alignment horizontal="left" vertical="justify" wrapText="1"/>
      <protection locked="0"/>
    </xf>
    <xf numFmtId="0" fontId="42" fillId="17" borderId="2" xfId="0" applyFont="1" applyFill="1" applyBorder="1" applyAlignment="1" applyProtection="1">
      <alignment horizontal="left" vertical="justify" wrapText="1"/>
      <protection locked="0"/>
    </xf>
    <xf numFmtId="0" fontId="41" fillId="14" borderId="2" xfId="0" applyFont="1" applyFill="1" applyBorder="1" applyAlignment="1" applyProtection="1">
      <alignment horizontal="left" vertical="justify" wrapText="1"/>
      <protection locked="0"/>
    </xf>
    <xf numFmtId="0" fontId="42" fillId="15" borderId="4" xfId="0" applyFont="1" applyFill="1" applyBorder="1" applyAlignment="1" applyProtection="1">
      <alignment horizontal="left" vertical="justify" wrapText="1"/>
      <protection locked="0"/>
    </xf>
    <xf numFmtId="0" fontId="42" fillId="17" borderId="4" xfId="0" applyFont="1" applyFill="1" applyBorder="1" applyAlignment="1" applyProtection="1">
      <alignment horizontal="left" vertical="justify" wrapText="1"/>
      <protection locked="0"/>
    </xf>
    <xf numFmtId="0" fontId="33" fillId="15" borderId="6" xfId="0" applyFont="1" applyFill="1" applyBorder="1" applyAlignment="1" applyProtection="1">
      <alignment horizontal="left" vertical="justify" wrapText="1"/>
      <protection locked="0"/>
    </xf>
    <xf numFmtId="0" fontId="33" fillId="15" borderId="2" xfId="0" applyFont="1" applyFill="1" applyBorder="1" applyAlignment="1" applyProtection="1">
      <alignment horizontal="left" vertical="justify" wrapText="1"/>
      <protection locked="0"/>
    </xf>
    <xf numFmtId="0" fontId="33" fillId="17" borderId="6" xfId="0" applyFont="1" applyFill="1" applyBorder="1" applyAlignment="1" applyProtection="1">
      <alignment horizontal="left" vertical="justify" wrapText="1"/>
      <protection locked="0"/>
    </xf>
    <xf numFmtId="0" fontId="33" fillId="17" borderId="2" xfId="0" applyFont="1" applyFill="1" applyBorder="1" applyAlignment="1" applyProtection="1">
      <alignment horizontal="left" vertical="justify" wrapText="1"/>
      <protection locked="0"/>
    </xf>
    <xf numFmtId="0" fontId="41" fillId="13" borderId="2" xfId="0" applyFont="1" applyFill="1" applyBorder="1" applyAlignment="1" applyProtection="1">
      <alignment horizontal="left" vertical="justify" wrapText="1"/>
      <protection locked="0"/>
    </xf>
    <xf numFmtId="0" fontId="41" fillId="15" borderId="6" xfId="0" applyFont="1" applyFill="1" applyBorder="1" applyAlignment="1" applyProtection="1">
      <alignment horizontal="left" vertical="justify" wrapText="1"/>
      <protection locked="0"/>
    </xf>
    <xf numFmtId="0" fontId="41" fillId="15" borderId="2" xfId="0" applyFont="1" applyFill="1" applyBorder="1" applyAlignment="1" applyProtection="1">
      <alignment horizontal="left" vertical="justify" wrapText="1"/>
      <protection locked="0"/>
    </xf>
    <xf numFmtId="0" fontId="41" fillId="17" borderId="6" xfId="0" applyFont="1" applyFill="1" applyBorder="1" applyAlignment="1" applyProtection="1">
      <alignment horizontal="left" vertical="justify" wrapText="1"/>
      <protection locked="0"/>
    </xf>
    <xf numFmtId="0" fontId="41" fillId="17" borderId="2" xfId="0" applyFont="1" applyFill="1" applyBorder="1" applyAlignment="1" applyProtection="1">
      <alignment horizontal="left" vertical="justify" wrapText="1"/>
      <protection locked="0"/>
    </xf>
    <xf numFmtId="0" fontId="40" fillId="11" borderId="6" xfId="0" applyFont="1" applyFill="1" applyBorder="1" applyAlignment="1" applyProtection="1">
      <alignment horizontal="center" vertical="center" wrapText="1"/>
      <protection locked="0"/>
    </xf>
    <xf numFmtId="0" fontId="33" fillId="11" borderId="6" xfId="0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Border="1" applyAlignment="1">
      <alignment vertical="justify" wrapText="1"/>
    </xf>
    <xf numFmtId="0" fontId="40" fillId="12" borderId="6" xfId="0" applyFont="1" applyFill="1" applyBorder="1" applyAlignment="1" applyProtection="1">
      <alignment horizontal="center" vertical="center" wrapText="1"/>
      <protection locked="0"/>
    </xf>
    <xf numFmtId="0" fontId="33" fillId="12" borderId="6" xfId="0" applyFont="1" applyFill="1" applyBorder="1" applyAlignment="1" applyProtection="1">
      <alignment horizontal="center" vertical="center" wrapText="1"/>
      <protection locked="0"/>
    </xf>
    <xf numFmtId="0" fontId="40" fillId="18" borderId="6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>
      <alignment horizontal="center" vertical="center"/>
    </xf>
    <xf numFmtId="0" fontId="33" fillId="18" borderId="6" xfId="0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Protection="1">
      <protection locked="0"/>
    </xf>
    <xf numFmtId="9" fontId="27" fillId="0" borderId="2" xfId="0" applyNumberFormat="1" applyFont="1" applyBorder="1" applyAlignment="1">
      <alignment horizontal="center" vertical="center"/>
    </xf>
    <xf numFmtId="0" fontId="33" fillId="0" borderId="2" xfId="0" applyFont="1" applyBorder="1" applyAlignment="1">
      <alignment vertical="top" wrapText="1"/>
    </xf>
    <xf numFmtId="0" fontId="33" fillId="14" borderId="2" xfId="0" applyFont="1" applyFill="1" applyBorder="1" applyAlignment="1">
      <alignment vertical="center"/>
    </xf>
    <xf numFmtId="0" fontId="33" fillId="19" borderId="0" xfId="0" applyFont="1" applyFill="1" applyBorder="1" applyAlignment="1">
      <alignment vertical="center"/>
    </xf>
    <xf numFmtId="0" fontId="34" fillId="0" borderId="0" xfId="2" applyFont="1" applyBorder="1" applyAlignment="1" applyProtection="1">
      <alignment horizontal="center"/>
    </xf>
    <xf numFmtId="0" fontId="12" fillId="0" borderId="0" xfId="0" applyFont="1" applyBorder="1" applyAlignment="1">
      <alignment horizontal="center"/>
    </xf>
    <xf numFmtId="0" fontId="12" fillId="6" borderId="2" xfId="0" applyFont="1" applyFill="1" applyBorder="1" applyAlignment="1">
      <alignment horizontal="center" vertical="center" wrapText="1"/>
    </xf>
    <xf numFmtId="0" fontId="33" fillId="10" borderId="6" xfId="0" applyFont="1" applyFill="1" applyBorder="1" applyAlignment="1" applyProtection="1">
      <alignment horizontal="center" vertical="center" wrapText="1"/>
      <protection locked="0"/>
    </xf>
    <xf numFmtId="0" fontId="22" fillId="6" borderId="2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 wrapText="1"/>
    </xf>
    <xf numFmtId="0" fontId="33" fillId="2" borderId="6" xfId="0" applyFont="1" applyFill="1" applyBorder="1" applyAlignment="1">
      <alignment horizontal="center" vertical="center" wrapText="1"/>
    </xf>
    <xf numFmtId="0" fontId="33" fillId="0" borderId="19" xfId="0" applyFont="1" applyBorder="1" applyAlignment="1" applyProtection="1">
      <alignment horizontal="center" vertical="center" wrapText="1"/>
      <protection locked="0"/>
    </xf>
    <xf numFmtId="0" fontId="33" fillId="0" borderId="2" xfId="0" applyFont="1" applyBorder="1" applyAlignment="1" applyProtection="1">
      <alignment horizontal="center" vertical="center" wrapText="1"/>
      <protection locked="0"/>
    </xf>
    <xf numFmtId="0" fontId="33" fillId="14" borderId="2" xfId="0" applyFont="1" applyFill="1" applyBorder="1" applyAlignment="1">
      <alignment vertical="center" wrapText="1"/>
    </xf>
    <xf numFmtId="0" fontId="33" fillId="14" borderId="2" xfId="0" applyFont="1" applyFill="1" applyBorder="1" applyAlignment="1">
      <alignment vertical="center"/>
    </xf>
    <xf numFmtId="0" fontId="33" fillId="2" borderId="2" xfId="0" applyFont="1" applyFill="1" applyBorder="1" applyAlignment="1">
      <alignment horizontal="center" vertical="center" wrapText="1"/>
    </xf>
    <xf numFmtId="0" fontId="33" fillId="2" borderId="4" xfId="0" applyFont="1" applyFill="1" applyBorder="1" applyAlignment="1">
      <alignment horizontal="center" vertical="center" wrapText="1"/>
    </xf>
    <xf numFmtId="1" fontId="14" fillId="0" borderId="3" xfId="0" applyNumberFormat="1" applyFont="1" applyBorder="1" applyAlignment="1" applyProtection="1">
      <alignment horizontal="center" vertical="center"/>
      <protection locked="0"/>
    </xf>
    <xf numFmtId="1" fontId="14" fillId="0" borderId="2" xfId="0" applyNumberFormat="1" applyFont="1" applyBorder="1" applyAlignment="1" applyProtection="1">
      <alignment horizontal="center" vertical="center"/>
      <protection locked="0"/>
    </xf>
    <xf numFmtId="1" fontId="17" fillId="0" borderId="3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2" borderId="4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/>
    </xf>
    <xf numFmtId="0" fontId="17" fillId="0" borderId="3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Border="1" applyAlignment="1">
      <alignment vertical="center" wrapText="1"/>
    </xf>
    <xf numFmtId="0" fontId="33" fillId="19" borderId="0" xfId="0" applyFont="1" applyFill="1" applyBorder="1" applyAlignment="1">
      <alignment vertical="center"/>
    </xf>
    <xf numFmtId="0" fontId="18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29" fillId="0" borderId="2" xfId="2" applyBorder="1" applyAlignment="1" applyProtection="1">
      <alignment horizontal="center" vertical="center"/>
      <protection locked="0"/>
    </xf>
    <xf numFmtId="0" fontId="33" fillId="0" borderId="2" xfId="0" applyFont="1" applyBorder="1" applyAlignment="1" applyProtection="1">
      <alignment horizontal="center" vertical="center"/>
      <protection locked="0"/>
    </xf>
    <xf numFmtId="0" fontId="33" fillId="19" borderId="0" xfId="0" applyFont="1" applyFill="1" applyBorder="1" applyAlignment="1">
      <alignment vertical="center" wrapText="1"/>
    </xf>
    <xf numFmtId="0" fontId="20" fillId="0" borderId="0" xfId="2" applyFont="1" applyFill="1" applyAlignment="1" applyProtection="1">
      <alignment horizontal="center" vertical="center"/>
    </xf>
    <xf numFmtId="0" fontId="34" fillId="0" borderId="0" xfId="2" applyFont="1" applyFill="1" applyAlignment="1" applyProtection="1">
      <alignment horizontal="left" vertical="center"/>
    </xf>
    <xf numFmtId="0" fontId="33" fillId="0" borderId="4" xfId="0" applyFont="1" applyBorder="1" applyAlignment="1" applyProtection="1">
      <alignment horizontal="center"/>
      <protection locked="0"/>
    </xf>
    <xf numFmtId="0" fontId="33" fillId="0" borderId="5" xfId="0" applyFont="1" applyBorder="1" applyAlignment="1" applyProtection="1">
      <alignment horizontal="center"/>
      <protection locked="0"/>
    </xf>
    <xf numFmtId="0" fontId="33" fillId="0" borderId="3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17" fillId="2" borderId="4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left" vertical="center" wrapText="1"/>
    </xf>
    <xf numFmtId="0" fontId="17" fillId="0" borderId="5" xfId="0" applyFont="1" applyFill="1" applyBorder="1" applyAlignment="1" applyProtection="1">
      <alignment horizontal="left" vertical="center" wrapText="1"/>
      <protection locked="0"/>
    </xf>
    <xf numFmtId="0" fontId="17" fillId="0" borderId="3" xfId="0" applyFont="1" applyFill="1" applyBorder="1" applyAlignment="1" applyProtection="1">
      <alignment horizontal="left" vertical="center" wrapText="1"/>
      <protection locked="0"/>
    </xf>
    <xf numFmtId="0" fontId="33" fillId="0" borderId="4" xfId="0" applyFont="1" applyBorder="1" applyAlignment="1" applyProtection="1">
      <alignment vertical="center"/>
      <protection locked="0"/>
    </xf>
    <xf numFmtId="0" fontId="33" fillId="0" borderId="5" xfId="0" applyFont="1" applyBorder="1" applyAlignment="1" applyProtection="1">
      <alignment vertical="center"/>
      <protection locked="0"/>
    </xf>
    <xf numFmtId="0" fontId="33" fillId="0" borderId="3" xfId="0" applyFont="1" applyBorder="1" applyAlignment="1" applyProtection="1">
      <alignment vertical="center"/>
      <protection locked="0"/>
    </xf>
    <xf numFmtId="0" fontId="21" fillId="6" borderId="2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vertical="center" wrapText="1"/>
    </xf>
    <xf numFmtId="164" fontId="3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5" xfId="2" applyFill="1" applyBorder="1" applyAlignment="1" applyProtection="1">
      <alignment horizontal="left" vertical="center" wrapText="1"/>
      <protection locked="0"/>
    </xf>
    <xf numFmtId="0" fontId="33" fillId="0" borderId="4" xfId="0" applyFont="1" applyBorder="1" applyAlignment="1" applyProtection="1">
      <alignment horizontal="center" vertical="center"/>
      <protection locked="0"/>
    </xf>
    <xf numFmtId="0" fontId="33" fillId="0" borderId="5" xfId="0" applyFont="1" applyBorder="1" applyAlignment="1" applyProtection="1">
      <alignment horizontal="center" vertical="center"/>
      <protection locked="0"/>
    </xf>
    <xf numFmtId="0" fontId="33" fillId="0" borderId="3" xfId="0" applyFont="1" applyBorder="1" applyAlignment="1" applyProtection="1">
      <alignment horizontal="center" vertical="center"/>
      <protection locked="0"/>
    </xf>
    <xf numFmtId="0" fontId="17" fillId="0" borderId="5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 wrapText="1"/>
      <protection locked="0"/>
    </xf>
    <xf numFmtId="0" fontId="26" fillId="0" borderId="8" xfId="3" applyFont="1" applyBorder="1" applyAlignment="1">
      <alignment horizontal="center"/>
    </xf>
    <xf numFmtId="0" fontId="26" fillId="0" borderId="16" xfId="3" applyFont="1" applyBorder="1" applyAlignment="1">
      <alignment horizontal="center"/>
    </xf>
    <xf numFmtId="0" fontId="26" fillId="0" borderId="14" xfId="3" applyFont="1" applyBorder="1" applyAlignment="1">
      <alignment horizontal="center"/>
    </xf>
    <xf numFmtId="0" fontId="26" fillId="0" borderId="17" xfId="3" applyFont="1" applyBorder="1" applyAlignment="1">
      <alignment horizontal="center"/>
    </xf>
    <xf numFmtId="0" fontId="26" fillId="0" borderId="15" xfId="3" applyFont="1" applyBorder="1" applyAlignment="1">
      <alignment horizontal="center"/>
    </xf>
    <xf numFmtId="0" fontId="26" fillId="0" borderId="7" xfId="3" applyFont="1" applyBorder="1" applyAlignment="1">
      <alignment horizontal="center"/>
    </xf>
    <xf numFmtId="0" fontId="26" fillId="0" borderId="4" xfId="3" applyFont="1" applyBorder="1" applyAlignment="1">
      <alignment horizontal="center" vertical="center"/>
    </xf>
    <xf numFmtId="0" fontId="26" fillId="0" borderId="3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 applyAlignment="1"/>
    <xf numFmtId="0" fontId="33" fillId="0" borderId="17" xfId="0" applyFont="1" applyBorder="1" applyAlignment="1">
      <alignment horizontal="center"/>
    </xf>
    <xf numFmtId="0" fontId="10" fillId="13" borderId="2" xfId="0" applyFont="1" applyFill="1" applyBorder="1" applyAlignment="1">
      <alignment horizontal="center" vertical="center"/>
    </xf>
    <xf numFmtId="0" fontId="10" fillId="11" borderId="2" xfId="0" applyFont="1" applyFill="1" applyBorder="1" applyAlignment="1">
      <alignment horizontal="center" vertical="center"/>
    </xf>
    <xf numFmtId="0" fontId="12" fillId="12" borderId="2" xfId="0" applyFont="1" applyFill="1" applyBorder="1" applyAlignment="1">
      <alignment horizontal="center" vertical="center"/>
    </xf>
    <xf numFmtId="0" fontId="25" fillId="9" borderId="9" xfId="0" applyFont="1" applyFill="1" applyBorder="1" applyAlignment="1">
      <alignment horizontal="center" vertical="center"/>
    </xf>
    <xf numFmtId="0" fontId="25" fillId="9" borderId="6" xfId="0" applyFont="1" applyFill="1" applyBorder="1" applyAlignment="1">
      <alignment horizontal="center" vertical="center"/>
    </xf>
    <xf numFmtId="0" fontId="16" fillId="9" borderId="9" xfId="0" applyFont="1" applyFill="1" applyBorder="1" applyAlignment="1">
      <alignment horizontal="center" vertical="center" wrapText="1"/>
    </xf>
    <xf numFmtId="0" fontId="16" fillId="9" borderId="6" xfId="0" applyFont="1" applyFill="1" applyBorder="1" applyAlignment="1">
      <alignment horizontal="center" vertical="center" wrapText="1"/>
    </xf>
    <xf numFmtId="0" fontId="12" fillId="15" borderId="4" xfId="0" applyFont="1" applyFill="1" applyBorder="1" applyAlignment="1">
      <alignment horizontal="center" vertical="center"/>
    </xf>
    <xf numFmtId="0" fontId="12" fillId="15" borderId="5" xfId="0" applyFont="1" applyFill="1" applyBorder="1" applyAlignment="1">
      <alignment horizontal="center" vertical="center"/>
    </xf>
    <xf numFmtId="0" fontId="12" fillId="15" borderId="3" xfId="0" applyFont="1" applyFill="1" applyBorder="1" applyAlignment="1">
      <alignment horizontal="center" vertical="center"/>
    </xf>
    <xf numFmtId="0" fontId="36" fillId="6" borderId="3" xfId="0" applyFont="1" applyFill="1" applyBorder="1" applyAlignment="1">
      <alignment horizontal="left" vertical="center"/>
    </xf>
    <xf numFmtId="0" fontId="36" fillId="6" borderId="2" xfId="0" applyFont="1" applyFill="1" applyBorder="1" applyAlignment="1">
      <alignment horizontal="left" vertical="center"/>
    </xf>
    <xf numFmtId="0" fontId="36" fillId="6" borderId="10" xfId="0" applyFont="1" applyFill="1" applyBorder="1" applyAlignment="1">
      <alignment horizontal="left" vertical="center"/>
    </xf>
    <xf numFmtId="0" fontId="16" fillId="9" borderId="14" xfId="0" applyFont="1" applyFill="1" applyBorder="1" applyAlignment="1">
      <alignment horizontal="center" vertical="center" wrapText="1"/>
    </xf>
    <xf numFmtId="0" fontId="16" fillId="9" borderId="15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33" fillId="6" borderId="8" xfId="0" applyFont="1" applyFill="1" applyBorder="1" applyAlignment="1">
      <alignment horizontal="center"/>
    </xf>
    <xf numFmtId="0" fontId="33" fillId="6" borderId="14" xfId="0" applyFont="1" applyFill="1" applyBorder="1" applyAlignment="1">
      <alignment horizontal="center"/>
    </xf>
    <xf numFmtId="0" fontId="33" fillId="6" borderId="15" xfId="0" applyFont="1" applyFill="1" applyBorder="1" applyAlignment="1">
      <alignment horizontal="center"/>
    </xf>
    <xf numFmtId="0" fontId="33" fillId="6" borderId="9" xfId="0" applyFont="1" applyFill="1" applyBorder="1" applyAlignment="1">
      <alignment horizontal="center"/>
    </xf>
    <xf numFmtId="0" fontId="33" fillId="6" borderId="6" xfId="0" applyFont="1" applyFill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6" borderId="2" xfId="0" applyFont="1" applyFill="1" applyBorder="1" applyAlignment="1">
      <alignment horizontal="center" vertical="center" wrapText="1"/>
    </xf>
    <xf numFmtId="0" fontId="12" fillId="21" borderId="4" xfId="0" applyFont="1" applyFill="1" applyBorder="1" applyAlignment="1">
      <alignment horizontal="center" vertical="center"/>
    </xf>
    <xf numFmtId="0" fontId="12" fillId="21" borderId="5" xfId="0" applyFont="1" applyFill="1" applyBorder="1" applyAlignment="1">
      <alignment horizontal="center" vertical="center"/>
    </xf>
    <xf numFmtId="0" fontId="12" fillId="21" borderId="3" xfId="0" applyFont="1" applyFill="1" applyBorder="1" applyAlignment="1">
      <alignment horizontal="center" vertical="center"/>
    </xf>
    <xf numFmtId="0" fontId="12" fillId="13" borderId="4" xfId="0" applyFont="1" applyFill="1" applyBorder="1" applyAlignment="1">
      <alignment horizontal="center" vertical="center"/>
    </xf>
    <xf numFmtId="0" fontId="12" fillId="13" borderId="5" xfId="0" applyFont="1" applyFill="1" applyBorder="1" applyAlignment="1">
      <alignment horizontal="center" vertical="center"/>
    </xf>
    <xf numFmtId="0" fontId="12" fillId="13" borderId="3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right"/>
    </xf>
    <xf numFmtId="0" fontId="12" fillId="0" borderId="20" xfId="0" applyFont="1" applyBorder="1" applyAlignment="1">
      <alignment horizontal="right"/>
    </xf>
    <xf numFmtId="0" fontId="12" fillId="0" borderId="4" xfId="0" applyFont="1" applyBorder="1" applyAlignment="1">
      <alignment horizontal="right"/>
    </xf>
    <xf numFmtId="0" fontId="12" fillId="0" borderId="5" xfId="0" applyFont="1" applyBorder="1" applyAlignment="1">
      <alignment horizontal="right"/>
    </xf>
    <xf numFmtId="0" fontId="12" fillId="0" borderId="17" xfId="0" applyFont="1" applyBorder="1" applyAlignment="1">
      <alignment horizontal="center"/>
    </xf>
    <xf numFmtId="0" fontId="36" fillId="6" borderId="4" xfId="0" applyFont="1" applyFill="1" applyBorder="1" applyAlignment="1">
      <alignment horizontal="left" vertical="center"/>
    </xf>
    <xf numFmtId="0" fontId="36" fillId="6" borderId="5" xfId="0" applyFont="1" applyFill="1" applyBorder="1" applyAlignment="1">
      <alignment horizontal="left" vertical="center"/>
    </xf>
    <xf numFmtId="0" fontId="36" fillId="6" borderId="16" xfId="0" applyFont="1" applyFill="1" applyBorder="1" applyAlignment="1">
      <alignment horizontal="left" vertical="center"/>
    </xf>
    <xf numFmtId="0" fontId="34" fillId="0" borderId="0" xfId="2" applyFont="1" applyBorder="1" applyAlignment="1" applyProtection="1">
      <alignment horizontal="center"/>
    </xf>
    <xf numFmtId="0" fontId="12" fillId="0" borderId="0" xfId="0" applyFont="1" applyBorder="1" applyAlignment="1">
      <alignment horizontal="center"/>
    </xf>
    <xf numFmtId="0" fontId="24" fillId="9" borderId="20" xfId="0" applyFont="1" applyFill="1" applyBorder="1" applyAlignment="1">
      <alignment horizontal="center" vertical="center"/>
    </xf>
    <xf numFmtId="0" fontId="24" fillId="9" borderId="16" xfId="0" applyFont="1" applyFill="1" applyBorder="1" applyAlignment="1">
      <alignment horizontal="center" vertical="center"/>
    </xf>
    <xf numFmtId="0" fontId="24" fillId="9" borderId="21" xfId="0" applyFont="1" applyFill="1" applyBorder="1" applyAlignment="1">
      <alignment horizontal="center" vertical="center"/>
    </xf>
    <xf numFmtId="0" fontId="24" fillId="9" borderId="7" xfId="0" applyFont="1" applyFill="1" applyBorder="1" applyAlignment="1">
      <alignment horizontal="center" vertical="center"/>
    </xf>
    <xf numFmtId="0" fontId="12" fillId="15" borderId="2" xfId="0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0" fontId="24" fillId="20" borderId="2" xfId="0" applyFont="1" applyFill="1" applyBorder="1" applyAlignment="1">
      <alignment horizontal="center" vertical="center"/>
    </xf>
    <xf numFmtId="0" fontId="24" fillId="9" borderId="20" xfId="0" applyFont="1" applyFill="1" applyBorder="1" applyAlignment="1">
      <alignment horizontal="center" vertical="center" wrapText="1"/>
    </xf>
    <xf numFmtId="0" fontId="24" fillId="9" borderId="16" xfId="0" applyFont="1" applyFill="1" applyBorder="1" applyAlignment="1">
      <alignment horizontal="center" vertical="center" wrapText="1"/>
    </xf>
    <xf numFmtId="0" fontId="24" fillId="9" borderId="21" xfId="0" applyFont="1" applyFill="1" applyBorder="1" applyAlignment="1">
      <alignment horizontal="center" vertical="center" wrapText="1"/>
    </xf>
    <xf numFmtId="0" fontId="24" fillId="9" borderId="7" xfId="0" applyFont="1" applyFill="1" applyBorder="1" applyAlignment="1">
      <alignment horizontal="center" vertical="center" wrapText="1"/>
    </xf>
    <xf numFmtId="0" fontId="17" fillId="6" borderId="8" xfId="0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/>
    </xf>
    <xf numFmtId="0" fontId="17" fillId="6" borderId="6" xfId="0" applyFont="1" applyFill="1" applyBorder="1" applyAlignment="1">
      <alignment horizontal="center"/>
    </xf>
    <xf numFmtId="0" fontId="25" fillId="9" borderId="17" xfId="0" applyFont="1" applyFill="1" applyBorder="1" applyAlignment="1">
      <alignment horizontal="center" vertical="center"/>
    </xf>
    <xf numFmtId="0" fontId="25" fillId="9" borderId="7" xfId="0" applyFont="1" applyFill="1" applyBorder="1" applyAlignment="1">
      <alignment horizontal="center" vertical="center"/>
    </xf>
    <xf numFmtId="0" fontId="12" fillId="18" borderId="2" xfId="0" applyFont="1" applyFill="1" applyBorder="1" applyAlignment="1">
      <alignment horizontal="center" vertical="center"/>
    </xf>
    <xf numFmtId="0" fontId="12" fillId="18" borderId="4" xfId="0" applyFont="1" applyFill="1" applyBorder="1" applyAlignment="1">
      <alignment horizontal="center" vertical="center"/>
    </xf>
    <xf numFmtId="0" fontId="12" fillId="18" borderId="5" xfId="0" applyFont="1" applyFill="1" applyBorder="1" applyAlignment="1">
      <alignment horizontal="center" vertical="center"/>
    </xf>
    <xf numFmtId="0" fontId="12" fillId="18" borderId="3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0" fontId="3" fillId="13" borderId="5" xfId="0" applyFont="1" applyFill="1" applyBorder="1" applyAlignment="1">
      <alignment horizontal="center" vertical="center"/>
    </xf>
    <xf numFmtId="0" fontId="3" fillId="13" borderId="3" xfId="0" applyFont="1" applyFill="1" applyBorder="1" applyAlignment="1">
      <alignment horizontal="center" vertical="center"/>
    </xf>
    <xf numFmtId="0" fontId="30" fillId="0" borderId="14" xfId="0" applyFont="1" applyFill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2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18" borderId="2" xfId="0" applyFont="1" applyFill="1" applyBorder="1" applyAlignment="1">
      <alignment horizontal="center" vertical="center"/>
    </xf>
    <xf numFmtId="0" fontId="30" fillId="0" borderId="2" xfId="0" applyFont="1" applyBorder="1" applyAlignment="1" applyProtection="1">
      <alignment horizontal="left" vertical="top" wrapText="1"/>
      <protection locked="0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0" fillId="0" borderId="4" xfId="0" applyFont="1" applyBorder="1" applyAlignment="1" applyProtection="1">
      <alignment horizontal="left" vertical="top" wrapText="1"/>
      <protection locked="0"/>
    </xf>
    <xf numFmtId="0" fontId="30" fillId="0" borderId="5" xfId="0" applyFont="1" applyBorder="1" applyAlignment="1" applyProtection="1">
      <alignment horizontal="left" vertical="top" wrapText="1"/>
      <protection locked="0"/>
    </xf>
    <xf numFmtId="0" fontId="30" fillId="0" borderId="3" xfId="0" applyFont="1" applyBorder="1" applyAlignment="1" applyProtection="1">
      <alignment horizontal="left" vertical="top" wrapText="1"/>
      <protection locked="0"/>
    </xf>
    <xf numFmtId="0" fontId="30" fillId="0" borderId="4" xfId="0" applyFont="1" applyBorder="1" applyAlignment="1" applyProtection="1">
      <alignment vertical="top" wrapText="1"/>
      <protection locked="0"/>
    </xf>
    <xf numFmtId="0" fontId="30" fillId="0" borderId="5" xfId="0" applyFont="1" applyBorder="1" applyAlignment="1" applyProtection="1">
      <alignment vertical="top" wrapText="1"/>
      <protection locked="0"/>
    </xf>
    <xf numFmtId="0" fontId="30" fillId="0" borderId="3" xfId="0" applyFont="1" applyBorder="1" applyAlignment="1" applyProtection="1">
      <alignment vertical="top" wrapText="1"/>
      <protection locked="0"/>
    </xf>
    <xf numFmtId="0" fontId="7" fillId="22" borderId="8" xfId="0" applyFont="1" applyFill="1" applyBorder="1" applyAlignment="1">
      <alignment horizontal="center" vertical="center"/>
    </xf>
    <xf numFmtId="0" fontId="7" fillId="22" borderId="20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7" fillId="9" borderId="20" xfId="0" applyFont="1" applyFill="1" applyBorder="1" applyAlignment="1">
      <alignment horizontal="center" vertical="center"/>
    </xf>
    <xf numFmtId="0" fontId="30" fillId="0" borderId="2" xfId="0" applyFont="1" applyBorder="1" applyAlignment="1" applyProtection="1">
      <alignment horizontal="center" vertical="top" wrapText="1"/>
      <protection locked="0"/>
    </xf>
    <xf numFmtId="0" fontId="3" fillId="15" borderId="14" xfId="0" applyFont="1" applyFill="1" applyBorder="1" applyAlignment="1">
      <alignment horizontal="center" vertical="center"/>
    </xf>
    <xf numFmtId="0" fontId="3" fillId="15" borderId="0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0" fontId="3" fillId="18" borderId="14" xfId="0" applyFont="1" applyFill="1" applyBorder="1" applyAlignment="1">
      <alignment horizontal="center" vertical="center"/>
    </xf>
    <xf numFmtId="0" fontId="3" fillId="18" borderId="0" xfId="0" applyFont="1" applyFill="1" applyBorder="1" applyAlignment="1">
      <alignment horizontal="center" vertical="center"/>
    </xf>
    <xf numFmtId="0" fontId="30" fillId="0" borderId="2" xfId="0" applyFont="1" applyBorder="1" applyAlignment="1" applyProtection="1">
      <alignment horizontal="center" vertical="top"/>
      <protection locked="0"/>
    </xf>
    <xf numFmtId="0" fontId="7" fillId="22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0" fillId="0" borderId="4" xfId="0" applyFont="1" applyBorder="1" applyAlignment="1" applyProtection="1">
      <alignment horizontal="center" vertical="top" wrapText="1"/>
      <protection locked="0"/>
    </xf>
    <xf numFmtId="0" fontId="30" fillId="0" borderId="5" xfId="0" applyFont="1" applyBorder="1" applyAlignment="1" applyProtection="1">
      <alignment horizontal="center" vertical="top" wrapText="1"/>
      <protection locked="0"/>
    </xf>
    <xf numFmtId="0" fontId="30" fillId="0" borderId="3" xfId="0" applyFont="1" applyBorder="1" applyAlignment="1" applyProtection="1">
      <alignment horizontal="center" vertical="top" wrapText="1"/>
      <protection locked="0"/>
    </xf>
    <xf numFmtId="0" fontId="3" fillId="15" borderId="2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</cellXfs>
  <cellStyles count="7">
    <cellStyle name="Estilo 1" xfId="1"/>
    <cellStyle name="Hipervínculo" xfId="2" builtinId="8"/>
    <cellStyle name="Normal" xfId="0" builtinId="0"/>
    <cellStyle name="Normal 2" xfId="3"/>
    <cellStyle name="Normal 3" xfId="4"/>
    <cellStyle name="Normal 4" xfId="5"/>
    <cellStyle name="Porcentual 2" xfId="6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60B-47C1-A5B4-D5A93388F8A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60B-47C1-A5B4-D5A93388F8A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60B-47C1-A5B4-D5A93388F8A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60B-47C1-A5B4-D5A93388F8A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60B-47C1-A5B4-D5A93388F8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246656"/>
        <c:axId val="186248192"/>
        <c:axId val="0"/>
      </c:bar3DChart>
      <c:catAx>
        <c:axId val="18624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248192"/>
        <c:crosses val="autoZero"/>
        <c:auto val="1"/>
        <c:lblAlgn val="ctr"/>
        <c:lblOffset val="100"/>
        <c:noMultiLvlLbl val="0"/>
      </c:catAx>
      <c:valAx>
        <c:axId val="186248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246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B3-464F-965B-8F8FFF0D0955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6B3-464F-965B-8F8FFF0D095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B3-464F-965B-8F8FFF0D095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6B3-464F-965B-8F8FFF0D0955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6B3-464F-965B-8F8FFF0D095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6B3-464F-965B-8F8FFF0D0955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6B3-464F-965B-8F8FFF0D0955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6B3-464F-965B-8F8FFF0D0955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6B3-464F-965B-8F8FFF0D0955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6B3-464F-965B-8F8FFF0D095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C6B3-464F-965B-8F8FFF0D0955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6B3-464F-965B-8F8FFF0D0955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6B3-464F-965B-8F8FFF0D0955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6B3-464F-965B-8F8FFF0D095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C6B3-464F-965B-8F8FFF0D0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7770368"/>
        <c:axId val="187771904"/>
      </c:lineChart>
      <c:catAx>
        <c:axId val="18777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771904"/>
        <c:crosses val="autoZero"/>
        <c:auto val="1"/>
        <c:lblAlgn val="ctr"/>
        <c:lblOffset val="100"/>
        <c:noMultiLvlLbl val="0"/>
      </c:catAx>
      <c:valAx>
        <c:axId val="1877719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7703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340-4700-B0FB-44DAD7F12EB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340-4700-B0FB-44DAD7F12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390464"/>
        <c:axId val="195396352"/>
        <c:axId val="0"/>
      </c:bar3DChart>
      <c:catAx>
        <c:axId val="19539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396352"/>
        <c:crosses val="autoZero"/>
        <c:auto val="1"/>
        <c:lblAlgn val="ctr"/>
        <c:lblOffset val="100"/>
        <c:noMultiLvlLbl val="0"/>
      </c:catAx>
      <c:valAx>
        <c:axId val="195396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3904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273-43C4-9B66-A1AEEB9D7689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273-43C4-9B66-A1AEEB9D7689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2273-43C4-9B66-A1AEEB9D768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273-43C4-9B66-A1AEEB9D7689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273-43C4-9B66-A1AEEB9D7689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273-43C4-9B66-A1AEEB9D7689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273-43C4-9B66-A1AEEB9D768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2273-43C4-9B66-A1AEEB9D7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880064"/>
        <c:axId val="195881600"/>
      </c:lineChart>
      <c:catAx>
        <c:axId val="19588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881600"/>
        <c:crosses val="autoZero"/>
        <c:auto val="1"/>
        <c:lblAlgn val="ctr"/>
        <c:lblOffset val="100"/>
        <c:noMultiLvlLbl val="0"/>
      </c:catAx>
      <c:valAx>
        <c:axId val="195881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8800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31F-48EF-AE8A-EC86F64BBA7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31F-48EF-AE8A-EC86F64BBA7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31F-48EF-AE8A-EC86F64BBA7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31F-48EF-AE8A-EC86F64BBA7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31F-48EF-AE8A-EC86F64BBA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529728"/>
        <c:axId val="195539712"/>
        <c:axId val="0"/>
      </c:bar3DChart>
      <c:catAx>
        <c:axId val="19552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539712"/>
        <c:crosses val="autoZero"/>
        <c:auto val="1"/>
        <c:lblAlgn val="ctr"/>
        <c:lblOffset val="100"/>
        <c:noMultiLvlLbl val="0"/>
      </c:catAx>
      <c:valAx>
        <c:axId val="195539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529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34D-4779-9781-808807BB0FC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34D-4779-9781-808807BB0FC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34D-4779-9781-808807BB0F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574784"/>
        <c:axId val="195580672"/>
        <c:axId val="0"/>
      </c:bar3DChart>
      <c:catAx>
        <c:axId val="195574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580672"/>
        <c:crosses val="autoZero"/>
        <c:auto val="1"/>
        <c:lblAlgn val="ctr"/>
        <c:lblOffset val="100"/>
        <c:noMultiLvlLbl val="0"/>
      </c:catAx>
      <c:valAx>
        <c:axId val="195580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574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7D3-4732-B4D8-D32B1C6E722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7D3-4732-B4D8-D32B1C6E722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7D3-4732-B4D8-D32B1C6E7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615744"/>
        <c:axId val="195621632"/>
        <c:axId val="0"/>
      </c:bar3DChart>
      <c:catAx>
        <c:axId val="195615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621632"/>
        <c:crosses val="autoZero"/>
        <c:auto val="1"/>
        <c:lblAlgn val="ctr"/>
        <c:lblOffset val="100"/>
        <c:noMultiLvlLbl val="0"/>
      </c:catAx>
      <c:valAx>
        <c:axId val="195621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6157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BAA-4A43-B970-24BCEC1E763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BAA-4A43-B970-24BCEC1E763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BAA-4A43-B970-24BCEC1E76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656704"/>
        <c:axId val="195658496"/>
        <c:axId val="0"/>
      </c:bar3DChart>
      <c:catAx>
        <c:axId val="195656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658496"/>
        <c:crosses val="autoZero"/>
        <c:auto val="1"/>
        <c:lblAlgn val="ctr"/>
        <c:lblOffset val="100"/>
        <c:noMultiLvlLbl val="0"/>
      </c:catAx>
      <c:valAx>
        <c:axId val="195658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656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v>Participación y convivencia</c:v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BC7-4863-9ECF-91FE75BDE5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BC7-4863-9ECF-91FE75BDE5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BC7-4863-9ECF-91FE75BDE5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BC7-4863-9ECF-91FE75BDE5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0.33333333333333331</c:v>
              </c:pt>
              <c:pt idx="1">
                <c:v>0.66666666666666663</c:v>
              </c:pt>
              <c:pt idx="2">
                <c:v>0</c:v>
              </c:pt>
              <c:pt idx="3">
                <c:v>0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BC7-4863-9ECF-91FE75BDE5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761280"/>
        <c:axId val="195762816"/>
        <c:axId val="0"/>
      </c:bar3DChart>
      <c:catAx>
        <c:axId val="195761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762816"/>
        <c:crosses val="autoZero"/>
        <c:auto val="1"/>
        <c:lblAlgn val="ctr"/>
        <c:lblOffset val="100"/>
        <c:noMultiLvlLbl val="0"/>
      </c:catAx>
      <c:valAx>
        <c:axId val="19576281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5761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v>Participación y convivencia</c:v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2DD-47E8-A742-97B745A297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2DD-47E8-A742-97B745A297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2DD-47E8-A742-97B745A297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2DD-47E8-A742-97B745A297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0.66666666666666663</c:v>
              </c:pt>
              <c:pt idx="1">
                <c:v>0.33333333333333331</c:v>
              </c:pt>
              <c:pt idx="2">
                <c:v>0</c:v>
              </c:pt>
              <c:pt idx="3">
                <c:v>0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2DD-47E8-A742-97B745A29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795584"/>
        <c:axId val="196149632"/>
        <c:axId val="0"/>
      </c:bar3DChart>
      <c:catAx>
        <c:axId val="19579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6149632"/>
        <c:crosses val="autoZero"/>
        <c:auto val="1"/>
        <c:lblAlgn val="ctr"/>
        <c:lblOffset val="100"/>
        <c:noMultiLvlLbl val="0"/>
      </c:catAx>
      <c:valAx>
        <c:axId val="19614963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579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v>Participación y convivencia</c:v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FCE-4153-AD32-6DAE766FE0E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FCE-4153-AD32-6DAE766FE0E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FCE-4153-AD32-6DAE766FE0E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FCE-4153-AD32-6DAE766FE0E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FCE-4153-AD32-6DAE766FE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182400"/>
        <c:axId val="196183936"/>
        <c:axId val="0"/>
      </c:bar3DChart>
      <c:catAx>
        <c:axId val="19618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6183936"/>
        <c:crosses val="autoZero"/>
        <c:auto val="1"/>
        <c:lblAlgn val="ctr"/>
        <c:lblOffset val="100"/>
        <c:noMultiLvlLbl val="0"/>
      </c:catAx>
      <c:valAx>
        <c:axId val="19618393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6182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v>AÑO 2015</c:v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0.33333333333333331</c:v>
              </c:pt>
              <c:pt idx="1">
                <c:v>0.66666666666666663</c:v>
              </c:pt>
              <c:pt idx="2">
                <c:v>0</c:v>
              </c:pt>
              <c:pt idx="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CB1-4D70-9732-0F53C4F3EAAC}"/>
            </c:ext>
          </c:extLst>
        </c:ser>
        <c:ser>
          <c:idx val="0"/>
          <c:order val="1"/>
          <c:tx>
            <c:v>AÑO 2016</c:v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0.66666666666666663</c:v>
              </c:pt>
              <c:pt idx="1">
                <c:v>0.33333333333333331</c:v>
              </c:pt>
              <c:pt idx="2">
                <c:v>0</c:v>
              </c:pt>
              <c:pt idx="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CB1-4D70-9732-0F53C4F3EAAC}"/>
            </c:ext>
          </c:extLst>
        </c:ser>
        <c:ser>
          <c:idx val="1"/>
          <c:order val="2"/>
          <c:tx>
            <c:v>AÑO 2017</c:v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7CB1-4D70-9732-0F53C4F3EAA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CB1-4D70-9732-0F53C4F3EAAC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CB1-4D70-9732-0F53C4F3EAAC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CB1-4D70-9732-0F53C4F3EAAC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CB1-4D70-9732-0F53C4F3EAA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7CB1-4D70-9732-0F53C4F3E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278528"/>
        <c:axId val="195960832"/>
      </c:lineChart>
      <c:catAx>
        <c:axId val="19627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960832"/>
        <c:crosses val="autoZero"/>
        <c:auto val="1"/>
        <c:lblAlgn val="ctr"/>
        <c:lblOffset val="100"/>
        <c:noMultiLvlLbl val="0"/>
      </c:catAx>
      <c:valAx>
        <c:axId val="19596083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62785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F84-4AF9-AA46-5B2087243C85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4F84-4AF9-AA46-5B2087243C85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4F84-4AF9-AA46-5B2087243C85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F84-4AF9-AA46-5B2087243C85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F84-4AF9-AA46-5B2087243C85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F84-4AF9-AA46-5B2087243C85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F84-4AF9-AA46-5B2087243C8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4F84-4AF9-AA46-5B2087243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7998208"/>
        <c:axId val="187999744"/>
      </c:lineChart>
      <c:catAx>
        <c:axId val="18799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999744"/>
        <c:crosses val="autoZero"/>
        <c:auto val="1"/>
        <c:lblAlgn val="ctr"/>
        <c:lblOffset val="100"/>
        <c:noMultiLvlLbl val="0"/>
      </c:catAx>
      <c:valAx>
        <c:axId val="187999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998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DCD-40A7-B405-8AB93E1041D2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DCD-40A7-B405-8AB93E1041D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0.125</c:v>
                </c:pt>
                <c:pt idx="1">
                  <c:v>0.625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DCD-40A7-B405-8AB93E1041D2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DCD-40A7-B405-8AB93E1041D2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DCD-40A7-B405-8AB93E1041D2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DCD-40A7-B405-8AB93E1041D2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DCD-40A7-B405-8AB93E1041D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0.375</c:v>
                </c:pt>
                <c:pt idx="1">
                  <c:v>0.375</c:v>
                </c:pt>
                <c:pt idx="2">
                  <c:v>0.375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DCD-40A7-B405-8AB93E1041D2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DCD-40A7-B405-8AB93E1041D2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DCD-40A7-B405-8AB93E1041D2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DCD-40A7-B405-8AB93E1041D2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DCD-40A7-B405-8AB93E1041D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CDCD-40A7-B405-8AB93E1041D2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CDCD-40A7-B405-8AB93E104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075008"/>
        <c:axId val="188089088"/>
      </c:lineChart>
      <c:catAx>
        <c:axId val="18807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089088"/>
        <c:crosses val="autoZero"/>
        <c:auto val="1"/>
        <c:lblAlgn val="ctr"/>
        <c:lblOffset val="100"/>
        <c:noMultiLvlLbl val="0"/>
      </c:catAx>
      <c:valAx>
        <c:axId val="1880890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0750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6A9-472A-AABC-6C89371F1B4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6A9-472A-AABC-6C89371F1B4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6A9-472A-AABC-6C89371F1B4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6A9-472A-AABC-6C89371F1B4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6A9-472A-AABC-6C89371F1B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118144"/>
        <c:axId val="188119680"/>
        <c:axId val="0"/>
      </c:bar3DChart>
      <c:catAx>
        <c:axId val="18811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119680"/>
        <c:crosses val="autoZero"/>
        <c:auto val="1"/>
        <c:lblAlgn val="ctr"/>
        <c:lblOffset val="100"/>
        <c:noMultiLvlLbl val="0"/>
      </c:catAx>
      <c:valAx>
        <c:axId val="188119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118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CC6-493B-B3CB-0CD4CF3A8E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CC6-493B-B3CB-0CD4CF3A8E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CC6-493B-B3CB-0CD4CF3A8E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CC6-493B-B3CB-0CD4CF3A8E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CC6-493B-B3CB-0CD4CF3A8E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234368"/>
        <c:axId val="188240256"/>
        <c:axId val="0"/>
      </c:bar3DChart>
      <c:catAx>
        <c:axId val="18823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240256"/>
        <c:crosses val="autoZero"/>
        <c:auto val="1"/>
        <c:lblAlgn val="ctr"/>
        <c:lblOffset val="100"/>
        <c:noMultiLvlLbl val="0"/>
      </c:catAx>
      <c:valAx>
        <c:axId val="188240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2343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Cultura Institucional</a:t>
            </a:r>
          </a:p>
        </c:rich>
      </c:tx>
      <c:layout>
        <c:manualLayout>
          <c:xMode val="edge"/>
          <c:yMode val="edge"/>
          <c:x val="0.14841309823677581"/>
          <c:y val="2.8293531801675476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4DB-4611-96A6-5CE61EA0CB8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4DB-4611-96A6-5CE61EA0CB8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4DB-4611-96A6-5CE61EA0CB8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4DB-4611-96A6-5CE61EA0CB8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4DB-4611-96A6-5CE61EA0C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268928"/>
        <c:axId val="188270464"/>
        <c:axId val="0"/>
      </c:bar3DChart>
      <c:catAx>
        <c:axId val="18826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270464"/>
        <c:crosses val="autoZero"/>
        <c:auto val="1"/>
        <c:lblAlgn val="ctr"/>
        <c:lblOffset val="100"/>
        <c:noMultiLvlLbl val="0"/>
      </c:catAx>
      <c:valAx>
        <c:axId val="188270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268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AF-4388-8FF4-977DDABE3423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AF-4388-8FF4-977DDABE342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1AF-4388-8FF4-977DDABE3423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AF-4388-8FF4-977DDABE3423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1AF-4388-8FF4-977DDABE3423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AF-4388-8FF4-977DDABE3423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1AF-4388-8FF4-977DDABE342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1AF-4388-8FF4-977DDABE3423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1AF-4388-8FF4-977DDABE3423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1AF-4388-8FF4-977DDABE3423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1AF-4388-8FF4-977DDABE3423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1AF-4388-8FF4-977DDABE342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E1AF-4388-8FF4-977DDABE342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E1AF-4388-8FF4-977DDABE34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742656"/>
        <c:axId val="188314368"/>
      </c:lineChart>
      <c:catAx>
        <c:axId val="1887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314368"/>
        <c:crosses val="autoZero"/>
        <c:auto val="1"/>
        <c:lblAlgn val="ctr"/>
        <c:lblOffset val="100"/>
        <c:noMultiLvlLbl val="0"/>
      </c:catAx>
      <c:valAx>
        <c:axId val="188314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7426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0A9-474E-89D7-7E05635F604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0A9-474E-89D7-7E05635F604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0A9-474E-89D7-7E05635F604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0A9-474E-89D7-7E05635F604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0.33333333333333331</c:v>
                </c:pt>
                <c:pt idx="1">
                  <c:v>0.44444444444444442</c:v>
                </c:pt>
                <c:pt idx="2">
                  <c:v>0.22222222222222221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0A9-474E-89D7-7E05635F60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425344"/>
        <c:axId val="188426880"/>
        <c:axId val="0"/>
      </c:bar3DChart>
      <c:catAx>
        <c:axId val="18842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426880"/>
        <c:crosses val="autoZero"/>
        <c:auto val="1"/>
        <c:lblAlgn val="ctr"/>
        <c:lblOffset val="100"/>
        <c:noMultiLvlLbl val="0"/>
      </c:catAx>
      <c:valAx>
        <c:axId val="188426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425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9C2-410E-922D-2A2290D01E9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9C2-410E-922D-2A2290D01E9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9C2-410E-922D-2A2290D01E9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9C2-410E-922D-2A2290D01E9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0.44444444444444442</c:v>
                </c:pt>
                <c:pt idx="1">
                  <c:v>0.55555555555555558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9C2-410E-922D-2A2290D01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459648"/>
        <c:axId val="188465536"/>
        <c:axId val="0"/>
      </c:bar3DChart>
      <c:catAx>
        <c:axId val="18845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465536"/>
        <c:crosses val="autoZero"/>
        <c:auto val="1"/>
        <c:lblAlgn val="ctr"/>
        <c:lblOffset val="100"/>
        <c:noMultiLvlLbl val="0"/>
      </c:catAx>
      <c:valAx>
        <c:axId val="188465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4596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DAD-4749-82E2-19450321F11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DAD-4749-82E2-19450321F11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DAD-4749-82E2-19450321F11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DAD-4749-82E2-19450321F11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DAD-4749-82E2-19450321F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494208"/>
        <c:axId val="188495744"/>
        <c:axId val="0"/>
      </c:bar3DChart>
      <c:catAx>
        <c:axId val="18849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495744"/>
        <c:crosses val="autoZero"/>
        <c:auto val="1"/>
        <c:lblAlgn val="ctr"/>
        <c:lblOffset val="100"/>
        <c:noMultiLvlLbl val="0"/>
      </c:catAx>
      <c:valAx>
        <c:axId val="188495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494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132-4B20-8133-C527478073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132-4B20-8133-C527478073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132-4B20-8133-C527478073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132-4B20-8133-C527478073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132-4B20-8133-C52747807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284096"/>
        <c:axId val="187285888"/>
        <c:axId val="0"/>
      </c:bar3DChart>
      <c:catAx>
        <c:axId val="1872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285888"/>
        <c:crosses val="autoZero"/>
        <c:auto val="1"/>
        <c:lblAlgn val="ctr"/>
        <c:lblOffset val="100"/>
        <c:noMultiLvlLbl val="0"/>
      </c:catAx>
      <c:valAx>
        <c:axId val="187285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284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0.33333333333333331</c:v>
                </c:pt>
                <c:pt idx="1">
                  <c:v>0.44444444444444442</c:v>
                </c:pt>
                <c:pt idx="2">
                  <c:v>0.22222222222222221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57E-45EF-9B9F-1A4568240141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0.44444444444444442</c:v>
                </c:pt>
                <c:pt idx="1">
                  <c:v>0.55555555555555558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57E-45EF-9B9F-1A4568240141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857E-45EF-9B9F-1A45682401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857E-45EF-9B9F-1A45682401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582912"/>
        <c:axId val="188592896"/>
      </c:lineChart>
      <c:catAx>
        <c:axId val="18858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592896"/>
        <c:crosses val="autoZero"/>
        <c:auto val="1"/>
        <c:lblAlgn val="ctr"/>
        <c:lblOffset val="100"/>
        <c:noMultiLvlLbl val="0"/>
      </c:catAx>
      <c:valAx>
        <c:axId val="188592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582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0AA-493F-BC0F-CA2E82E9626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0AA-493F-BC0F-CA2E82E9626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0AA-493F-BC0F-CA2E82E9626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0AA-493F-BC0F-CA2E82E9626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0AA-493F-BC0F-CA2E82E962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765696"/>
        <c:axId val="188767232"/>
        <c:axId val="0"/>
      </c:bar3DChart>
      <c:catAx>
        <c:axId val="18876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767232"/>
        <c:crosses val="autoZero"/>
        <c:auto val="1"/>
        <c:lblAlgn val="ctr"/>
        <c:lblOffset val="100"/>
        <c:noMultiLvlLbl val="0"/>
      </c:catAx>
      <c:valAx>
        <c:axId val="1887672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765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0EC-49C7-874E-2F3300F6B2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0EC-49C7-874E-2F3300F6B2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0EC-49C7-874E-2F3300F6B2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0EC-49C7-874E-2F3300F6B2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0EC-49C7-874E-2F3300F6B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795904"/>
        <c:axId val="188805888"/>
        <c:axId val="0"/>
      </c:bar3DChart>
      <c:catAx>
        <c:axId val="18879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805888"/>
        <c:crosses val="autoZero"/>
        <c:auto val="1"/>
        <c:lblAlgn val="ctr"/>
        <c:lblOffset val="100"/>
        <c:noMultiLvlLbl val="0"/>
      </c:catAx>
      <c:valAx>
        <c:axId val="188805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795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C62-427F-89E5-B58C12CDCB3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C62-427F-89E5-B58C12CDCB3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C62-427F-89E5-B58C12CDCB3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C62-427F-89E5-B58C12CDCB3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C62-427F-89E5-B58C12CDC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859136"/>
        <c:axId val="188860672"/>
        <c:axId val="0"/>
      </c:bar3DChart>
      <c:catAx>
        <c:axId val="18885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860672"/>
        <c:crosses val="autoZero"/>
        <c:auto val="1"/>
        <c:lblAlgn val="ctr"/>
        <c:lblOffset val="100"/>
        <c:noMultiLvlLbl val="0"/>
      </c:catAx>
      <c:valAx>
        <c:axId val="188860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859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0.33333333333333331</c:v>
                </c:pt>
                <c:pt idx="1">
                  <c:v>0.44444444444444442</c:v>
                </c:pt>
                <c:pt idx="2">
                  <c:v>0.22222222222222221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9D7-464A-B832-E8C730ADCE8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0.44444444444444442</c:v>
                </c:pt>
                <c:pt idx="1">
                  <c:v>0.55555555555555558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9D7-464A-B832-E8C730ADCE8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F9D7-464A-B832-E8C730ADCE8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F9D7-464A-B832-E8C730ADCE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63232"/>
        <c:axId val="188880000"/>
      </c:lineChart>
      <c:catAx>
        <c:axId val="18926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880000"/>
        <c:crosses val="autoZero"/>
        <c:auto val="1"/>
        <c:lblAlgn val="ctr"/>
        <c:lblOffset val="100"/>
        <c:noMultiLvlLbl val="0"/>
      </c:catAx>
      <c:valAx>
        <c:axId val="188880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2632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DFB-4239-9105-C6E42F8D9CD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DFB-4239-9105-C6E42F8D9CD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DFB-4239-9105-C6E42F8D9CD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DFB-4239-9105-C6E42F8D9CD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DFB-4239-9105-C6E42F8D9C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912768"/>
        <c:axId val="188914304"/>
        <c:axId val="0"/>
      </c:bar3DChart>
      <c:catAx>
        <c:axId val="188912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914304"/>
        <c:crosses val="autoZero"/>
        <c:auto val="1"/>
        <c:lblAlgn val="ctr"/>
        <c:lblOffset val="100"/>
        <c:noMultiLvlLbl val="0"/>
      </c:catAx>
      <c:valAx>
        <c:axId val="1889143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912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Gestión Estrategica</a:t>
            </a:r>
          </a:p>
        </c:rich>
      </c:tx>
      <c:layout>
        <c:manualLayout>
          <c:xMode val="edge"/>
          <c:yMode val="edge"/>
          <c:x val="0.1629599440773421"/>
          <c:y val="4.629626559837915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D6B-4CC0-8379-2ABB08A5B8D7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D6B-4CC0-8379-2ABB08A5B8D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D6B-4CC0-8379-2ABB08A5B8D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D6B-4CC0-8379-2ABB08A5B8D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D6B-4CC0-8379-2ABB08A5B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028992"/>
        <c:axId val="189038976"/>
        <c:axId val="0"/>
      </c:bar3DChart>
      <c:catAx>
        <c:axId val="1890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038976"/>
        <c:crosses val="autoZero"/>
        <c:auto val="1"/>
        <c:lblAlgn val="ctr"/>
        <c:lblOffset val="100"/>
        <c:noMultiLvlLbl val="0"/>
      </c:catAx>
      <c:valAx>
        <c:axId val="189038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028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F53-469E-8673-C319EA376AAF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F53-469E-8673-C319EA376AA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F53-469E-8673-C319EA376AA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F53-469E-8673-C319EA376AA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F53-469E-8673-C319EA376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063552"/>
        <c:axId val="189065088"/>
        <c:axId val="0"/>
      </c:bar3DChart>
      <c:catAx>
        <c:axId val="189063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065088"/>
        <c:crosses val="autoZero"/>
        <c:auto val="1"/>
        <c:lblAlgn val="ctr"/>
        <c:lblOffset val="100"/>
        <c:noMultiLvlLbl val="0"/>
      </c:catAx>
      <c:valAx>
        <c:axId val="1890650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063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3FD-4877-B1B1-0E819A8398D4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3FD-4877-B1B1-0E819A8398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3FD-4877-B1B1-0E819A8398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3FD-4877-B1B1-0E819A8398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3FD-4877-B1B1-0E819A839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093760"/>
        <c:axId val="189095296"/>
        <c:axId val="0"/>
      </c:bar3DChart>
      <c:catAx>
        <c:axId val="189093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095296"/>
        <c:crosses val="autoZero"/>
        <c:auto val="1"/>
        <c:lblAlgn val="ctr"/>
        <c:lblOffset val="100"/>
        <c:noMultiLvlLbl val="0"/>
      </c:catAx>
      <c:valAx>
        <c:axId val="189095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093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584-426D-B15B-19197614EB9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584-426D-B15B-19197614EB9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584-426D-B15B-19197614EB9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584-426D-B15B-19197614EB9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584-426D-B15B-19197614EB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148544"/>
        <c:axId val="189150336"/>
        <c:axId val="0"/>
      </c:bar3DChart>
      <c:catAx>
        <c:axId val="189148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150336"/>
        <c:crosses val="autoZero"/>
        <c:auto val="1"/>
        <c:lblAlgn val="ctr"/>
        <c:lblOffset val="100"/>
        <c:noMultiLvlLbl val="0"/>
      </c:catAx>
      <c:valAx>
        <c:axId val="189150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1485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31E-4698-905A-69072581B95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31E-4698-905A-69072581B95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31E-4698-905A-69072581B95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31E-4698-905A-69072581B95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31E-4698-905A-69072581B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208064"/>
        <c:axId val="187209600"/>
        <c:axId val="0"/>
      </c:bar3DChart>
      <c:catAx>
        <c:axId val="18720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209600"/>
        <c:crosses val="autoZero"/>
        <c:auto val="1"/>
        <c:lblAlgn val="ctr"/>
        <c:lblOffset val="100"/>
        <c:noMultiLvlLbl val="0"/>
      </c:catAx>
      <c:valAx>
        <c:axId val="187209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2080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C91-4DFC-A67C-8750D4EEF91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C91-4DFC-A67C-8750D4EEF9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C91-4DFC-A67C-8750D4EEF9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C91-4DFC-A67C-8750D4EEF9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C91-4DFC-A67C-8750D4EEF9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183104"/>
        <c:axId val="189184640"/>
        <c:axId val="0"/>
      </c:bar3DChart>
      <c:catAx>
        <c:axId val="189183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184640"/>
        <c:crosses val="autoZero"/>
        <c:auto val="1"/>
        <c:lblAlgn val="ctr"/>
        <c:lblOffset val="100"/>
        <c:noMultiLvlLbl val="0"/>
      </c:catAx>
      <c:valAx>
        <c:axId val="189184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183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v>Gobierno Escolar</c:v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CA6-45B2-AC7B-F9A9A48304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CA6-45B2-AC7B-F9A9A48304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CA6-45B2-AC7B-F9A9A48304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CA6-45B2-AC7B-F9A9A483049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0.125</c:v>
              </c:pt>
              <c:pt idx="1">
                <c:v>0.625</c:v>
              </c:pt>
              <c:pt idx="2">
                <c:v>0.25</c:v>
              </c:pt>
              <c:pt idx="3">
                <c:v>0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CA6-45B2-AC7B-F9A9A48304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561472"/>
        <c:axId val="189563264"/>
        <c:axId val="0"/>
      </c:bar3DChart>
      <c:catAx>
        <c:axId val="18956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563264"/>
        <c:crosses val="autoZero"/>
        <c:auto val="1"/>
        <c:lblAlgn val="ctr"/>
        <c:lblOffset val="100"/>
        <c:noMultiLvlLbl val="0"/>
      </c:catAx>
      <c:valAx>
        <c:axId val="18956326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56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v>Gobierno Escolar</c:v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0ED-497C-8842-D831ED6F88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0ED-497C-8842-D831ED6F88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0ED-497C-8842-D831ED6F88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0ED-497C-8842-D831ED6F88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0.375</c:v>
              </c:pt>
              <c:pt idx="1">
                <c:v>0.375</c:v>
              </c:pt>
              <c:pt idx="2">
                <c:v>0.375</c:v>
              </c:pt>
              <c:pt idx="3">
                <c:v>0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0ED-497C-8842-D831ED6F88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587840"/>
        <c:axId val="189589376"/>
        <c:axId val="0"/>
      </c:bar3DChart>
      <c:catAx>
        <c:axId val="18958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589376"/>
        <c:crosses val="autoZero"/>
        <c:auto val="1"/>
        <c:lblAlgn val="ctr"/>
        <c:lblOffset val="100"/>
        <c:noMultiLvlLbl val="0"/>
      </c:catAx>
      <c:valAx>
        <c:axId val="18958937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587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v>Gobierno Escolar</c:v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486-4205-BA41-0985188F380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486-4205-BA41-0985188F38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486-4205-BA41-0985188F38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486-4205-BA41-0985188F380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486-4205-BA41-0985188F3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654912"/>
        <c:axId val="189656448"/>
        <c:axId val="0"/>
      </c:bar3DChart>
      <c:catAx>
        <c:axId val="18965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656448"/>
        <c:crosses val="autoZero"/>
        <c:auto val="1"/>
        <c:lblAlgn val="ctr"/>
        <c:lblOffset val="100"/>
        <c:noMultiLvlLbl val="0"/>
      </c:catAx>
      <c:valAx>
        <c:axId val="1896564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654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v>AÑO 2015</c:v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E96-422B-B72F-1DD1927935B7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96-422B-B72F-1DD1927935B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0.125</c:v>
              </c:pt>
              <c:pt idx="1">
                <c:v>0.625</c:v>
              </c:pt>
              <c:pt idx="2">
                <c:v>0.25</c:v>
              </c:pt>
              <c:pt idx="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E96-422B-B72F-1DD1927935B7}"/>
            </c:ext>
          </c:extLst>
        </c:ser>
        <c:ser>
          <c:idx val="0"/>
          <c:order val="1"/>
          <c:tx>
            <c:v>AÑO 2016</c:v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E96-422B-B72F-1DD1927935B7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E96-422B-B72F-1DD1927935B7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E96-422B-B72F-1DD1927935B7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E96-422B-B72F-1DD1927935B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0.375</c:v>
              </c:pt>
              <c:pt idx="1">
                <c:v>0.375</c:v>
              </c:pt>
              <c:pt idx="2">
                <c:v>0.375</c:v>
              </c:pt>
              <c:pt idx="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E96-422B-B72F-1DD1927935B7}"/>
            </c:ext>
          </c:extLst>
        </c:ser>
        <c:ser>
          <c:idx val="1"/>
          <c:order val="2"/>
          <c:tx>
            <c:v>AÑO 2017</c:v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E96-422B-B72F-1DD1927935B7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E96-422B-B72F-1DD1927935B7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E96-422B-B72F-1DD1927935B7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E96-422B-B72F-1DD1927935B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6E96-422B-B72F-1DD1927935B7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6E96-422B-B72F-1DD192793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739776"/>
        <c:axId val="189741312"/>
      </c:lineChart>
      <c:catAx>
        <c:axId val="18973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741312"/>
        <c:crosses val="autoZero"/>
        <c:auto val="1"/>
        <c:lblAlgn val="ctr"/>
        <c:lblOffset val="100"/>
        <c:noMultiLvlLbl val="0"/>
      </c:catAx>
      <c:valAx>
        <c:axId val="1897413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739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88F-45C1-896F-280C4E3CB587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88F-45C1-896F-280C4E3CB5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88F-45C1-896F-280C4E3CB5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88F-45C1-896F-280C4E3CB5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88F-45C1-896F-280C4E3CB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778944"/>
        <c:axId val="189780736"/>
        <c:axId val="0"/>
      </c:bar3DChart>
      <c:catAx>
        <c:axId val="189778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780736"/>
        <c:crosses val="autoZero"/>
        <c:auto val="1"/>
        <c:lblAlgn val="ctr"/>
        <c:lblOffset val="100"/>
        <c:noMultiLvlLbl val="0"/>
      </c:catAx>
      <c:valAx>
        <c:axId val="18978073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778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DB6-4A5F-B8AC-8D45D450DE5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DB6-4A5F-B8AC-8D45D450DE5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DB6-4A5F-B8AC-8D45D450DE5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DB6-4A5F-B8AC-8D45D450DE5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DB6-4A5F-B8AC-8D45D450D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342016"/>
        <c:axId val="186343808"/>
        <c:axId val="0"/>
      </c:bar3DChart>
      <c:catAx>
        <c:axId val="18634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343808"/>
        <c:crosses val="autoZero"/>
        <c:auto val="1"/>
        <c:lblAlgn val="ctr"/>
        <c:lblOffset val="100"/>
        <c:noMultiLvlLbl val="0"/>
      </c:catAx>
      <c:valAx>
        <c:axId val="186343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342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E75-4607-BC60-7DA2914814C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E75-4607-BC60-7DA2914814C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E75-4607-BC60-7DA2914814C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E75-4607-BC60-7DA2914814C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0.4</c:v>
                </c:pt>
                <c:pt idx="1">
                  <c:v>0.2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E75-4607-BC60-7DA2914814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253696"/>
        <c:axId val="186255232"/>
        <c:axId val="0"/>
      </c:bar3DChart>
      <c:catAx>
        <c:axId val="18625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255232"/>
        <c:crosses val="autoZero"/>
        <c:auto val="1"/>
        <c:lblAlgn val="ctr"/>
        <c:lblOffset val="100"/>
        <c:noMultiLvlLbl val="0"/>
      </c:catAx>
      <c:valAx>
        <c:axId val="1862552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253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7A02-4C3C-B3DB-A676DF030DE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A02-4C3C-B3DB-A676DF030DE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7A02-4C3C-B3DB-A676DF030DE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A02-4C3C-B3DB-A676DF030DE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A02-4C3C-B3DB-A676DF030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296192"/>
        <c:axId val="186297728"/>
        <c:axId val="0"/>
      </c:bar3DChart>
      <c:catAx>
        <c:axId val="18629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297728"/>
        <c:crosses val="autoZero"/>
        <c:auto val="1"/>
        <c:lblAlgn val="ctr"/>
        <c:lblOffset val="100"/>
        <c:noMultiLvlLbl val="0"/>
      </c:catAx>
      <c:valAx>
        <c:axId val="1862977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29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19E-4151-AC33-1AC056D7808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19E-4151-AC33-1AC056D7808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19E-4151-AC33-1AC056D7808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19E-4151-AC33-1AC056D7808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19E-4151-AC33-1AC056D78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404224"/>
        <c:axId val="186406016"/>
        <c:axId val="0"/>
      </c:bar3DChart>
      <c:catAx>
        <c:axId val="18640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406016"/>
        <c:crosses val="autoZero"/>
        <c:auto val="1"/>
        <c:lblAlgn val="ctr"/>
        <c:lblOffset val="100"/>
        <c:noMultiLvlLbl val="0"/>
      </c:catAx>
      <c:valAx>
        <c:axId val="186406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404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46D-4281-BAB8-072C3F06F44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46D-4281-BAB8-072C3F06F44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46D-4281-BAB8-072C3F06F44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46D-4281-BAB8-072C3F06F44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46D-4281-BAB8-072C3F06F4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381632"/>
        <c:axId val="187383168"/>
        <c:axId val="0"/>
      </c:bar3DChart>
      <c:catAx>
        <c:axId val="18738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383168"/>
        <c:crosses val="autoZero"/>
        <c:auto val="1"/>
        <c:lblAlgn val="ctr"/>
        <c:lblOffset val="100"/>
        <c:noMultiLvlLbl val="0"/>
      </c:catAx>
      <c:valAx>
        <c:axId val="187383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381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144-45E5-BB93-B1D41057376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144-45E5-BB93-B1D41057376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144-45E5-BB93-B1D41057376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144-45E5-BB93-B1D41057376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144-45E5-BB93-B1D4105737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459264"/>
        <c:axId val="186460800"/>
        <c:axId val="0"/>
      </c:bar3DChart>
      <c:catAx>
        <c:axId val="18645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460800"/>
        <c:crosses val="autoZero"/>
        <c:auto val="1"/>
        <c:lblAlgn val="ctr"/>
        <c:lblOffset val="100"/>
        <c:noMultiLvlLbl val="0"/>
      </c:catAx>
      <c:valAx>
        <c:axId val="1864608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459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7AB-4ED6-95F1-510B71B234D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7AB-4ED6-95F1-510B71B234D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7AB-4ED6-95F1-510B71B234D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7AB-4ED6-95F1-510B71B234D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7AB-4ED6-95F1-510B71B23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497664"/>
        <c:axId val="186499456"/>
        <c:axId val="0"/>
      </c:bar3DChart>
      <c:catAx>
        <c:axId val="18649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6499456"/>
        <c:crosses val="autoZero"/>
        <c:auto val="1"/>
        <c:lblAlgn val="ctr"/>
        <c:lblOffset val="100"/>
        <c:noMultiLvlLbl val="0"/>
      </c:catAx>
      <c:valAx>
        <c:axId val="1864994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6497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A34-4251-9B1C-848A492F6EA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A34-4251-9B1C-848A492F6E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A34-4251-9B1C-848A492F6E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A34-4251-9B1C-848A492F6E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A34-4251-9B1C-848A492F6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521152"/>
        <c:axId val="191522688"/>
        <c:axId val="0"/>
      </c:bar3DChart>
      <c:catAx>
        <c:axId val="19152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522688"/>
        <c:crosses val="autoZero"/>
        <c:auto val="1"/>
        <c:lblAlgn val="ctr"/>
        <c:lblOffset val="100"/>
        <c:noMultiLvlLbl val="0"/>
      </c:catAx>
      <c:valAx>
        <c:axId val="191522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521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FE8-4EAF-89D1-0F638E30F60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FE8-4EAF-89D1-0F638E30F60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FE8-4EAF-89D1-0F638E30F60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FE8-4EAF-89D1-0F638E30F60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FE8-4EAF-89D1-0F638E30F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842752"/>
        <c:axId val="190844288"/>
        <c:axId val="0"/>
      </c:bar3DChart>
      <c:catAx>
        <c:axId val="19084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844288"/>
        <c:crosses val="autoZero"/>
        <c:auto val="1"/>
        <c:lblAlgn val="ctr"/>
        <c:lblOffset val="100"/>
        <c:noMultiLvlLbl val="0"/>
      </c:catAx>
      <c:valAx>
        <c:axId val="190844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842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B8D-4D03-A3D0-C647DB82F70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B8D-4D03-A3D0-C647DB82F70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B8D-4D03-A3D0-C647DB82F70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B8D-4D03-A3D0-C647DB82F70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B8D-4D03-A3D0-C647DB82F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0889344"/>
        <c:axId val="190899328"/>
        <c:axId val="0"/>
      </c:bar3DChart>
      <c:catAx>
        <c:axId val="19088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899328"/>
        <c:crosses val="autoZero"/>
        <c:auto val="1"/>
        <c:lblAlgn val="ctr"/>
        <c:lblOffset val="100"/>
        <c:noMultiLvlLbl val="0"/>
      </c:catAx>
      <c:valAx>
        <c:axId val="190899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889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F62-4FAC-A853-5E20C8637CC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0.4</c:v>
                </c:pt>
                <c:pt idx="1">
                  <c:v>0.2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F62-4FAC-A853-5E20C8637CC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EF62-4FAC-A853-5E20C8637CC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F62-4FAC-A853-5E20C8637CC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F62-4FAC-A853-5E20C8637CC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F62-4FAC-A853-5E20C8637CC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F62-4FAC-A853-5E20C8637CC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EF62-4FAC-A853-5E20C8637C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313408"/>
        <c:axId val="191314944"/>
      </c:lineChart>
      <c:catAx>
        <c:axId val="19131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314944"/>
        <c:crosses val="autoZero"/>
        <c:auto val="1"/>
        <c:lblAlgn val="ctr"/>
        <c:lblOffset val="100"/>
        <c:noMultiLvlLbl val="0"/>
      </c:catAx>
      <c:valAx>
        <c:axId val="191314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3134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EF0-4D6B-861F-D08BDB485F3D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EF0-4D6B-861F-D08BDB485F3D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8EF0-4D6B-861F-D08BDB485F3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EF0-4D6B-861F-D08BDB485F3D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EF0-4D6B-861F-D08BDB485F3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8EF0-4D6B-861F-D08BDB485F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469824"/>
        <c:axId val="191492096"/>
      </c:lineChart>
      <c:catAx>
        <c:axId val="19146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492096"/>
        <c:crosses val="autoZero"/>
        <c:auto val="1"/>
        <c:lblAlgn val="ctr"/>
        <c:lblOffset val="100"/>
        <c:noMultiLvlLbl val="0"/>
      </c:catAx>
      <c:valAx>
        <c:axId val="191492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4698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834-42C6-BFAE-A6B65072FB2A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834-42C6-BFAE-A6B65072FB2A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6834-42C6-BFAE-A6B65072FB2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834-42C6-BFAE-A6B65072FB2A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834-42C6-BFAE-A6B65072FB2A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834-42C6-BFAE-A6B65072FB2A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834-42C6-BFAE-A6B65072FB2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6834-42C6-BFAE-A6B65072FB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574784"/>
        <c:axId val="191576320"/>
      </c:lineChart>
      <c:catAx>
        <c:axId val="19157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576320"/>
        <c:crosses val="autoZero"/>
        <c:auto val="1"/>
        <c:lblAlgn val="ctr"/>
        <c:lblOffset val="100"/>
        <c:noMultiLvlLbl val="0"/>
      </c:catAx>
      <c:valAx>
        <c:axId val="191576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5747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2FD-4E2E-9E29-0DE1523E229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2FD-4E2E-9E29-0DE1523E229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2FD-4E2E-9E29-0DE1523E229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2FD-4E2E-9E29-0DE1523E229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2FD-4E2E-9E29-0DE1523E2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617664"/>
        <c:axId val="191627648"/>
        <c:axId val="0"/>
      </c:bar3DChart>
      <c:catAx>
        <c:axId val="19161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627648"/>
        <c:crosses val="autoZero"/>
        <c:auto val="1"/>
        <c:lblAlgn val="ctr"/>
        <c:lblOffset val="100"/>
        <c:noMultiLvlLbl val="0"/>
      </c:catAx>
      <c:valAx>
        <c:axId val="191627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617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489-4EB5-97DC-65ED9FFEA22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489-4EB5-97DC-65ED9FFEA22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489-4EB5-97DC-65ED9FFEA22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489-4EB5-97DC-65ED9FFEA22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489-4EB5-97DC-65ED9FFEA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672704"/>
        <c:axId val="191674240"/>
        <c:axId val="0"/>
      </c:bar3DChart>
      <c:catAx>
        <c:axId val="19167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674240"/>
        <c:crosses val="autoZero"/>
        <c:auto val="1"/>
        <c:lblAlgn val="ctr"/>
        <c:lblOffset val="100"/>
        <c:noMultiLvlLbl val="0"/>
      </c:catAx>
      <c:valAx>
        <c:axId val="1916742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672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955-4177-A7B7-AEC10E1FFF8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955-4177-A7B7-AEC10E1FFF8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955-4177-A7B7-AEC10E1FFF8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955-4177-A7B7-AEC10E1FFF8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955-4177-A7B7-AEC10E1FFF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415936"/>
        <c:axId val="187417728"/>
        <c:axId val="0"/>
      </c:bar3DChart>
      <c:catAx>
        <c:axId val="18741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417728"/>
        <c:crosses val="autoZero"/>
        <c:auto val="1"/>
        <c:lblAlgn val="ctr"/>
        <c:lblOffset val="100"/>
        <c:noMultiLvlLbl val="0"/>
      </c:catAx>
      <c:valAx>
        <c:axId val="1874177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415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760-42D9-861F-3EF391D24D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760-42D9-861F-3EF391D24D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760-42D9-861F-3EF391D24D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760-42D9-861F-3EF391D24D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760-42D9-861F-3EF391D24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768448"/>
        <c:axId val="191769984"/>
        <c:axId val="0"/>
      </c:bar3DChart>
      <c:catAx>
        <c:axId val="19176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69984"/>
        <c:crosses val="autoZero"/>
        <c:auto val="1"/>
        <c:lblAlgn val="ctr"/>
        <c:lblOffset val="100"/>
        <c:noMultiLvlLbl val="0"/>
      </c:catAx>
      <c:valAx>
        <c:axId val="1917699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768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69-42CF-84B2-4D1F053E28C9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69-42CF-84B2-4D1F053E28C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0.2</c:v>
                </c:pt>
                <c:pt idx="1">
                  <c:v>0.4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269-42CF-84B2-4D1F053E28C9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269-42CF-84B2-4D1F053E28C9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269-42CF-84B2-4D1F053E28C9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69-42CF-84B2-4D1F053E28C9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269-42CF-84B2-4D1F053E28C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269-42CF-84B2-4D1F053E28C9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269-42CF-84B2-4D1F053E28C9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269-42CF-84B2-4D1F053E28C9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269-42CF-84B2-4D1F053E28C9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269-42CF-84B2-4D1F053E28C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0269-42CF-84B2-4D1F053E28C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0269-42CF-84B2-4D1F053E2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742720"/>
        <c:axId val="191744256"/>
      </c:lineChart>
      <c:catAx>
        <c:axId val="19174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44256"/>
        <c:crosses val="autoZero"/>
        <c:auto val="1"/>
        <c:lblAlgn val="ctr"/>
        <c:lblOffset val="100"/>
        <c:noMultiLvlLbl val="0"/>
      </c:catAx>
      <c:valAx>
        <c:axId val="191744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7427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8A5-49B2-B29F-4A4CAFA99F8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8A5-49B2-B29F-4A4CAFA99F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8A5-49B2-B29F-4A4CAFA99F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8A5-49B2-B29F-4A4CAFA99F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8A5-49B2-B29F-4A4CAFA99F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371712"/>
        <c:axId val="192381696"/>
        <c:axId val="0"/>
      </c:bar3DChart>
      <c:catAx>
        <c:axId val="192371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381696"/>
        <c:crosses val="autoZero"/>
        <c:auto val="1"/>
        <c:lblAlgn val="ctr"/>
        <c:lblOffset val="100"/>
        <c:noMultiLvlLbl val="0"/>
      </c:catAx>
      <c:valAx>
        <c:axId val="192381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371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D3E-411D-975B-7DD6971F56B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D3E-411D-975B-7DD6971F56B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D3E-411D-975B-7DD6971F56B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D3E-411D-975B-7DD6971F56B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D3E-411D-975B-7DD6971F56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291584"/>
        <c:axId val="192293120"/>
        <c:axId val="0"/>
      </c:bar3DChart>
      <c:catAx>
        <c:axId val="192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293120"/>
        <c:crosses val="autoZero"/>
        <c:auto val="1"/>
        <c:lblAlgn val="ctr"/>
        <c:lblOffset val="100"/>
        <c:noMultiLvlLbl val="0"/>
      </c:catAx>
      <c:valAx>
        <c:axId val="192293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291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3CE-4E7D-9567-A3446D79DB8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3CE-4E7D-9567-A3446D79DB8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3CE-4E7D-9567-A3446D79DB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328448"/>
        <c:axId val="192329984"/>
        <c:axId val="0"/>
      </c:bar3DChart>
      <c:catAx>
        <c:axId val="192328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329984"/>
        <c:crosses val="autoZero"/>
        <c:auto val="1"/>
        <c:lblAlgn val="ctr"/>
        <c:lblOffset val="100"/>
        <c:noMultiLvlLbl val="0"/>
      </c:catAx>
      <c:valAx>
        <c:axId val="1923299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328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7E7-4BE7-AA12-0F18841C4CC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7E7-4BE7-AA12-0F18841C4CC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7E7-4BE7-AA12-0F18841C4CC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7E7-4BE7-AA12-0F18841C4CC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7E7-4BE7-AA12-0F18841C4C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100608"/>
        <c:axId val="192102400"/>
        <c:axId val="0"/>
      </c:bar3DChart>
      <c:catAx>
        <c:axId val="19210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102400"/>
        <c:crosses val="autoZero"/>
        <c:auto val="1"/>
        <c:lblAlgn val="ctr"/>
        <c:lblOffset val="100"/>
        <c:noMultiLvlLbl val="0"/>
      </c:catAx>
      <c:valAx>
        <c:axId val="1921024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100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v>Gestion de aula</c:v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7745-4041-A752-EB7C07EDED1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745-4041-A752-EB7C07EDED1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7745-4041-A752-EB7C07EDED1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745-4041-A752-EB7C07EDED1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0.75</c:v>
              </c:pt>
              <c:pt idx="2">
                <c:v>0.25</c:v>
              </c:pt>
              <c:pt idx="3">
                <c:v>0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745-4041-A752-EB7C07EDE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143360"/>
        <c:axId val="192144896"/>
        <c:axId val="0"/>
      </c:bar3DChart>
      <c:catAx>
        <c:axId val="19214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144896"/>
        <c:crosses val="autoZero"/>
        <c:auto val="1"/>
        <c:lblAlgn val="ctr"/>
        <c:lblOffset val="100"/>
        <c:noMultiLvlLbl val="0"/>
      </c:catAx>
      <c:valAx>
        <c:axId val="19214489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2143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v>Gestion de aula</c:v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296-44CE-A26F-F9B2130267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296-44CE-A26F-F9B2130267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296-44CE-A26F-F9B2130267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296-44CE-A26F-F9B2130267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0.25</c:v>
              </c:pt>
              <c:pt idx="1">
                <c:v>0.75</c:v>
              </c:pt>
              <c:pt idx="2">
                <c:v>0</c:v>
              </c:pt>
              <c:pt idx="3">
                <c:v>0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296-44CE-A26F-F9B2130267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058880"/>
        <c:axId val="192060416"/>
        <c:axId val="0"/>
      </c:bar3DChart>
      <c:catAx>
        <c:axId val="19205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060416"/>
        <c:crosses val="autoZero"/>
        <c:auto val="1"/>
        <c:lblAlgn val="ctr"/>
        <c:lblOffset val="100"/>
        <c:noMultiLvlLbl val="0"/>
      </c:catAx>
      <c:valAx>
        <c:axId val="19206041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2058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v>Gestion de aula</c:v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278-4362-9F9C-B103430140E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278-4362-9F9C-B103430140E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278-4362-9F9C-B103430140E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278-4362-9F9C-B103430140E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278-4362-9F9C-B103430140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752640"/>
        <c:axId val="192758528"/>
        <c:axId val="0"/>
      </c:bar3DChart>
      <c:catAx>
        <c:axId val="19275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758528"/>
        <c:crosses val="autoZero"/>
        <c:auto val="1"/>
        <c:lblAlgn val="ctr"/>
        <c:lblOffset val="100"/>
        <c:noMultiLvlLbl val="0"/>
      </c:catAx>
      <c:valAx>
        <c:axId val="19275852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2752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v>AÑO 2015</c:v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0.75</c:v>
              </c:pt>
              <c:pt idx="2">
                <c:v>0.25</c:v>
              </c:pt>
              <c:pt idx="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2FE-4F77-A38E-A2ACC68A1E88}"/>
            </c:ext>
          </c:extLst>
        </c:ser>
        <c:ser>
          <c:idx val="0"/>
          <c:order val="1"/>
          <c:tx>
            <c:v>AÑO 2016</c:v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0.25</c:v>
              </c:pt>
              <c:pt idx="1">
                <c:v>0.75</c:v>
              </c:pt>
              <c:pt idx="2">
                <c:v>0</c:v>
              </c:pt>
              <c:pt idx="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2FE-4F77-A38E-A2ACC68A1E88}"/>
            </c:ext>
          </c:extLst>
        </c:ser>
        <c:ser>
          <c:idx val="1"/>
          <c:order val="2"/>
          <c:tx>
            <c:v>AÑO 2017</c:v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62FE-4F77-A38E-A2ACC68A1E8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2FE-4F77-A38E-A2ACC68A1E8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2FE-4F77-A38E-A2ACC68A1E8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2FE-4F77-A38E-A2ACC68A1E8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2FE-4F77-A38E-A2ACC68A1E8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</c:numLit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62FE-4F77-A38E-A2ACC68A1E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709760"/>
        <c:axId val="192711296"/>
      </c:lineChart>
      <c:catAx>
        <c:axId val="19270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711296"/>
        <c:crosses val="autoZero"/>
        <c:auto val="1"/>
        <c:lblAlgn val="ctr"/>
        <c:lblOffset val="100"/>
        <c:noMultiLvlLbl val="0"/>
      </c:catAx>
      <c:valAx>
        <c:axId val="19271129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27097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319-4B76-912C-DC1257CE12B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319-4B76-912C-DC1257CE12B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319-4B76-912C-DC1257CE12B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319-4B76-912C-DC1257CE12B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319-4B76-912C-DC1257CE1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593856"/>
        <c:axId val="187595392"/>
        <c:axId val="0"/>
      </c:bar3DChart>
      <c:catAx>
        <c:axId val="18759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595392"/>
        <c:crosses val="autoZero"/>
        <c:auto val="1"/>
        <c:lblAlgn val="ctr"/>
        <c:lblOffset val="100"/>
        <c:noMultiLvlLbl val="0"/>
      </c:catAx>
      <c:valAx>
        <c:axId val="187595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593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322-40EE-9EED-6B188D34DBA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322-40EE-9EED-6B188D34DBA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</c:numLit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322-40EE-9EED-6B188D34DB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890368"/>
        <c:axId val="192891904"/>
        <c:axId val="0"/>
      </c:bar3DChart>
      <c:catAx>
        <c:axId val="192890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891904"/>
        <c:crosses val="autoZero"/>
        <c:auto val="1"/>
        <c:lblAlgn val="ctr"/>
        <c:lblOffset val="100"/>
        <c:noMultiLvlLbl val="0"/>
      </c:catAx>
      <c:valAx>
        <c:axId val="19289190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28903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210-43E9-9027-FEE7A30BE65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210-43E9-9027-FEE7A30BE65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210-43E9-9027-FEE7A30BE65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210-43E9-9027-FEE7A30BE65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210-43E9-9027-FEE7A30BE6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496384"/>
        <c:axId val="192497920"/>
        <c:axId val="0"/>
      </c:bar3DChart>
      <c:catAx>
        <c:axId val="1924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497920"/>
        <c:crosses val="autoZero"/>
        <c:auto val="1"/>
        <c:lblAlgn val="ctr"/>
        <c:lblOffset val="100"/>
        <c:noMultiLvlLbl val="0"/>
      </c:catAx>
      <c:valAx>
        <c:axId val="192497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496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2012Apoyo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783B-466A-971B-1494855EBE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83B-466A-971B-1494855EBE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783B-466A-971B-1494855EBE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83B-466A-971B-1494855EBE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83B-466A-971B-1494855EB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530688"/>
        <c:axId val="192540672"/>
        <c:axId val="0"/>
      </c:bar3DChart>
      <c:catAx>
        <c:axId val="19253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540672"/>
        <c:crosses val="autoZero"/>
        <c:auto val="1"/>
        <c:lblAlgn val="ctr"/>
        <c:lblOffset val="100"/>
        <c:noMultiLvlLbl val="0"/>
      </c:catAx>
      <c:valAx>
        <c:axId val="192540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530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E54-43F9-BDFD-7B70F2ACEF5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E54-43F9-BDFD-7B70F2ACEF5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E54-43F9-BDFD-7B70F2ACEF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E54-43F9-BDFD-7B70F2ACEF5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E54-43F9-BDFD-7B70F2ACE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839680"/>
        <c:axId val="192841216"/>
        <c:axId val="0"/>
      </c:bar3DChart>
      <c:catAx>
        <c:axId val="19283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841216"/>
        <c:crosses val="autoZero"/>
        <c:auto val="1"/>
        <c:lblAlgn val="ctr"/>
        <c:lblOffset val="100"/>
        <c:noMultiLvlLbl val="0"/>
      </c:catAx>
      <c:valAx>
        <c:axId val="192841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839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9D7-4FCB-9291-9492E072A32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9D7-4FCB-9291-9492E072A32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9D7-4FCB-9291-9492E072A32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9D7-4FCB-9291-9492E072A32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0.5714285714285714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9D7-4FCB-9291-9492E072A3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104512"/>
        <c:axId val="191106048"/>
        <c:axId val="0"/>
      </c:bar3DChart>
      <c:catAx>
        <c:axId val="19110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106048"/>
        <c:crosses val="autoZero"/>
        <c:auto val="1"/>
        <c:lblAlgn val="ctr"/>
        <c:lblOffset val="100"/>
        <c:noMultiLvlLbl val="0"/>
      </c:catAx>
      <c:valAx>
        <c:axId val="191106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104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2012.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5D4-4614-9DEA-F517C86EFD1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5D4-4614-9DEA-F517C86EFD1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5D4-4614-9DEA-F517C86EFD1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5D4-4614-9DEA-F517C86EFD1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0.7142857142857143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5D4-4614-9DEA-F517C86EF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130624"/>
        <c:axId val="191132416"/>
        <c:axId val="0"/>
      </c:bar3DChart>
      <c:catAx>
        <c:axId val="19113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132416"/>
        <c:crosses val="autoZero"/>
        <c:auto val="1"/>
        <c:lblAlgn val="ctr"/>
        <c:lblOffset val="100"/>
        <c:noMultiLvlLbl val="0"/>
      </c:catAx>
      <c:valAx>
        <c:axId val="191132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130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B43-4FEF-81E6-B8141533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B43-4FEF-81E6-B8141533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B43-4FEF-81E6-B8141533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B43-4FEF-81E6-B8141533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B43-4FEF-81E6-B8141533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930560"/>
        <c:axId val="192932096"/>
        <c:axId val="0"/>
      </c:bar3DChart>
      <c:catAx>
        <c:axId val="19293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932096"/>
        <c:crosses val="autoZero"/>
        <c:auto val="1"/>
        <c:lblAlgn val="ctr"/>
        <c:lblOffset val="100"/>
        <c:noMultiLvlLbl val="0"/>
      </c:catAx>
      <c:valAx>
        <c:axId val="192932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930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4EA-48AF-941B-B20980DB4D0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4EA-48AF-941B-B20980DB4D0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4EA-48AF-941B-B20980DB4D0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4EA-48AF-941B-B20980DB4D0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4EA-48AF-941B-B20980DB4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207680"/>
        <c:axId val="191213568"/>
        <c:axId val="0"/>
      </c:bar3DChart>
      <c:catAx>
        <c:axId val="191207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213568"/>
        <c:crosses val="autoZero"/>
        <c:auto val="1"/>
        <c:lblAlgn val="ctr"/>
        <c:lblOffset val="100"/>
        <c:noMultiLvlLbl val="0"/>
      </c:catAx>
      <c:valAx>
        <c:axId val="191213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207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093-4A00-B449-1C78DF7032F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093-4A00-B449-1C78DF7032F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093-4A00-B449-1C78DF7032F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093-4A00-B449-1C78DF7032F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093-4A00-B449-1C78DF703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2561152"/>
        <c:axId val="192562688"/>
        <c:axId val="0"/>
      </c:bar3DChart>
      <c:catAx>
        <c:axId val="19256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2562688"/>
        <c:crosses val="autoZero"/>
        <c:auto val="1"/>
        <c:lblAlgn val="ctr"/>
        <c:lblOffset val="100"/>
        <c:noMultiLvlLbl val="0"/>
      </c:catAx>
      <c:valAx>
        <c:axId val="192562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2561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94A-4DF0-957C-A1EE0B046DE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94A-4DF0-957C-A1EE0B046DE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94A-4DF0-957C-A1EE0B046DE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94A-4DF0-957C-A1EE0B046DE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94A-4DF0-957C-A1EE0B046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533440"/>
        <c:axId val="193534976"/>
        <c:axId val="0"/>
      </c:bar3DChart>
      <c:catAx>
        <c:axId val="19353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34976"/>
        <c:crosses val="autoZero"/>
        <c:auto val="1"/>
        <c:lblAlgn val="ctr"/>
        <c:lblOffset val="100"/>
        <c:noMultiLvlLbl val="0"/>
      </c:catAx>
      <c:valAx>
        <c:axId val="193534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5334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B76-4038-BAE3-A241C784CFB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B76-4038-BAE3-A241C784CFB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B76-4038-BAE3-A241C784CFB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B76-4038-BAE3-A241C784CFB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0.125</c:v>
                </c:pt>
                <c:pt idx="1">
                  <c:v>0.625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B76-4038-BAE3-A241C784CF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894400"/>
        <c:axId val="187904384"/>
        <c:axId val="0"/>
      </c:bar3DChart>
      <c:catAx>
        <c:axId val="18789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904384"/>
        <c:crosses val="autoZero"/>
        <c:auto val="1"/>
        <c:lblAlgn val="ctr"/>
        <c:lblOffset val="100"/>
        <c:noMultiLvlLbl val="0"/>
      </c:catAx>
      <c:valAx>
        <c:axId val="187904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894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811-44E5-BD7D-EE9F76FBA90F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811-44E5-BD7D-EE9F76FBA90F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B811-44E5-BD7D-EE9F76FBA90F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811-44E5-BD7D-EE9F76FBA90F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811-44E5-BD7D-EE9F76FBA90F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811-44E5-BD7D-EE9F76FBA90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0-B811-44E5-BD7D-EE9F76FBA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337984"/>
        <c:axId val="193347968"/>
      </c:lineChart>
      <c:catAx>
        <c:axId val="19333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347968"/>
        <c:crosses val="autoZero"/>
        <c:auto val="1"/>
        <c:lblAlgn val="ctr"/>
        <c:lblOffset val="100"/>
        <c:noMultiLvlLbl val="0"/>
      </c:catAx>
      <c:valAx>
        <c:axId val="193347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3379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38-4EB5-B207-693130ED2B1A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38-4EB5-B207-693130ED2B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0.5714285714285714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738-4EB5-B207-693130ED2B1A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38-4EB5-B207-693130ED2B1A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738-4EB5-B207-693130ED2B1A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38-4EB5-B207-693130ED2B1A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38-4EB5-B207-693130ED2B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0.7142857142857143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738-4EB5-B207-693130ED2B1A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738-4EB5-B207-693130ED2B1A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738-4EB5-B207-693130ED2B1A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738-4EB5-B207-693130ED2B1A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738-4EB5-B207-693130ED2B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6738-4EB5-B207-693130ED2B1A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738-4EB5-B207-693130ED2B1A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738-4EB5-B207-693130ED2B1A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738-4EB5-B207-693130ED2B1A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738-4EB5-B207-693130ED2B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6738-4EB5-B207-693130ED2B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447040"/>
        <c:axId val="193448576"/>
      </c:lineChart>
      <c:catAx>
        <c:axId val="19344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448576"/>
        <c:crosses val="autoZero"/>
        <c:auto val="1"/>
        <c:lblAlgn val="ctr"/>
        <c:lblOffset val="100"/>
        <c:noMultiLvlLbl val="0"/>
      </c:catAx>
      <c:valAx>
        <c:axId val="193448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4470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B5B-48D9-9853-62C41C40062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B5B-48D9-9853-62C41C40062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BB5B-48D9-9853-62C41C400627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B5B-48D9-9853-62C41C400627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B5B-48D9-9853-62C41C40062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BB5B-48D9-9853-62C41C400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965056"/>
        <c:axId val="191966592"/>
      </c:lineChart>
      <c:catAx>
        <c:axId val="19196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966592"/>
        <c:crosses val="autoZero"/>
        <c:auto val="1"/>
        <c:lblAlgn val="ctr"/>
        <c:lblOffset val="100"/>
        <c:noMultiLvlLbl val="0"/>
      </c:catAx>
      <c:valAx>
        <c:axId val="191966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9650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11D-4EAD-A7A1-C0DF3F64527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11D-4EAD-A7A1-C0DF3F64527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11D-4EAD-A7A1-C0DF3F64527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11D-4EAD-A7A1-C0DF3F64527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0.7</c:v>
                </c:pt>
                <c:pt idx="1">
                  <c:v>0.1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11D-4EAD-A7A1-C0DF3F6452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556480"/>
        <c:axId val="193558016"/>
        <c:axId val="0"/>
      </c:bar3DChart>
      <c:catAx>
        <c:axId val="1935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558016"/>
        <c:crosses val="autoZero"/>
        <c:auto val="1"/>
        <c:lblAlgn val="ctr"/>
        <c:lblOffset val="100"/>
        <c:noMultiLvlLbl val="0"/>
      </c:catAx>
      <c:valAx>
        <c:axId val="193558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556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7BD-42BC-8CF6-4CC1890F29C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7BD-42BC-8CF6-4CC1890F29C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7BD-42BC-8CF6-4CC1890F29C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7BD-42BC-8CF6-4CC1890F29C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7BD-42BC-8CF6-4CC1890F2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627648"/>
        <c:axId val="193629184"/>
        <c:axId val="0"/>
      </c:bar3DChart>
      <c:catAx>
        <c:axId val="19362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629184"/>
        <c:crosses val="autoZero"/>
        <c:auto val="1"/>
        <c:lblAlgn val="ctr"/>
        <c:lblOffset val="100"/>
        <c:noMultiLvlLbl val="0"/>
      </c:catAx>
      <c:valAx>
        <c:axId val="1936291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6276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C9B-43A8-8C62-D26786E956B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C9B-43A8-8C62-D26786E956B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C9B-43A8-8C62-D26786E956B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C9B-43A8-8C62-D26786E956B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C9B-43A8-8C62-D26786E956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666048"/>
        <c:axId val="193671936"/>
        <c:axId val="0"/>
      </c:bar3DChart>
      <c:catAx>
        <c:axId val="19366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671936"/>
        <c:crosses val="autoZero"/>
        <c:auto val="1"/>
        <c:lblAlgn val="ctr"/>
        <c:lblOffset val="100"/>
        <c:noMultiLvlLbl val="0"/>
      </c:catAx>
      <c:valAx>
        <c:axId val="193671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666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0.2857142857142857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A21-4894-A579-D8184DA2C5B3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A21-4894-A579-D8184DA2C5B3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EA21-4894-A579-D8184DA2C5B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A21-4894-A579-D8184DA2C5B3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A21-4894-A579-D8184DA2C5B3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A21-4894-A579-D8184DA2C5B3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A21-4894-A579-D8184DA2C5B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EA21-4894-A579-D8184DA2C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758336"/>
        <c:axId val="193759872"/>
      </c:lineChart>
      <c:catAx>
        <c:axId val="19375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759872"/>
        <c:crosses val="autoZero"/>
        <c:auto val="1"/>
        <c:lblAlgn val="ctr"/>
        <c:lblOffset val="100"/>
        <c:noMultiLvlLbl val="0"/>
      </c:catAx>
      <c:valAx>
        <c:axId val="193759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7583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</a:t>
            </a:r>
            <a:r>
              <a:rPr lang="es-ES" sz="1800" b="1" i="0" u="none" strike="noStrike" baseline="0">
                <a:effectLst/>
              </a:rPr>
              <a:t>2015</a:t>
            </a:r>
            <a:r>
              <a:rPr lang="es-ES"/>
              <a:t>.Apoyo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131-40D8-9ABD-318FF9A278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131-40D8-9ABD-318FF9A278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E131-40D8-9ABD-318FF9A278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131-40D8-9ABD-318FF9A278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131-40D8-9ABD-318FF9A27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194432"/>
        <c:axId val="194200320"/>
        <c:axId val="0"/>
      </c:bar3DChart>
      <c:catAx>
        <c:axId val="19419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200320"/>
        <c:crosses val="autoZero"/>
        <c:auto val="1"/>
        <c:lblAlgn val="ctr"/>
        <c:lblOffset val="100"/>
        <c:noMultiLvlLbl val="0"/>
      </c:catAx>
      <c:valAx>
        <c:axId val="194200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194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7C01-46BB-A102-2C9F7A6E65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C01-46BB-A102-2C9F7A6E65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7C01-46BB-A102-2C9F7A6E65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C01-46BB-A102-2C9F7A6E65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C01-46BB-A102-2C9F7A6E6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237184"/>
        <c:axId val="194238720"/>
        <c:axId val="0"/>
      </c:bar3DChart>
      <c:catAx>
        <c:axId val="19423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238720"/>
        <c:crosses val="autoZero"/>
        <c:auto val="1"/>
        <c:lblAlgn val="ctr"/>
        <c:lblOffset val="100"/>
        <c:noMultiLvlLbl val="0"/>
      </c:catAx>
      <c:valAx>
        <c:axId val="194238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237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50B-4525-AFB6-409387C6123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50B-4525-AFB6-409387C6123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50B-4525-AFB6-409387C6123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50B-4525-AFB6-409387C6123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50B-4525-AFB6-409387C61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820928"/>
        <c:axId val="193822720"/>
        <c:axId val="0"/>
      </c:bar3DChart>
      <c:catAx>
        <c:axId val="19382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822720"/>
        <c:crosses val="autoZero"/>
        <c:auto val="1"/>
        <c:lblAlgn val="ctr"/>
        <c:lblOffset val="100"/>
        <c:noMultiLvlLbl val="0"/>
      </c:catAx>
      <c:valAx>
        <c:axId val="193822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82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7DDD-4447-AED6-83DA1B212B7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DDD-4447-AED6-83DA1B212B7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7DDD-4447-AED6-83DA1B212B7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DDD-4447-AED6-83DA1B212B7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0.375</c:v>
                </c:pt>
                <c:pt idx="1">
                  <c:v>0.375</c:v>
                </c:pt>
                <c:pt idx="2">
                  <c:v>0.375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DDD-4447-AED6-83DA1B212B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941248"/>
        <c:axId val="187942784"/>
        <c:axId val="0"/>
      </c:bar3DChart>
      <c:catAx>
        <c:axId val="1879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942784"/>
        <c:crosses val="autoZero"/>
        <c:auto val="1"/>
        <c:lblAlgn val="ctr"/>
        <c:lblOffset val="100"/>
        <c:noMultiLvlLbl val="0"/>
      </c:catAx>
      <c:valAx>
        <c:axId val="1879427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941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8F9-48B4-9FB3-79306F75110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48F9-48B4-9FB3-79306F751104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48F9-48B4-9FB3-79306F7511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F9-48B4-9FB3-79306F751104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8F9-48B4-9FB3-79306F751104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8F9-48B4-9FB3-79306F751104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8F9-48B4-9FB3-79306F7511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48F9-48B4-9FB3-79306F7511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995520"/>
        <c:axId val="193997056"/>
      </c:lineChart>
      <c:catAx>
        <c:axId val="19399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997056"/>
        <c:crosses val="autoZero"/>
        <c:auto val="1"/>
        <c:lblAlgn val="ctr"/>
        <c:lblOffset val="100"/>
        <c:noMultiLvlLbl val="0"/>
      </c:catAx>
      <c:valAx>
        <c:axId val="193997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9955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2014.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BB2-4A95-8E6C-4B25CE31D62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BB2-4A95-8E6C-4B25CE31D62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BB2-4A95-8E6C-4B25CE31D62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BB2-4A95-8E6C-4B25CE31D62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BB2-4A95-8E6C-4B25CE31D6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038400"/>
        <c:axId val="194040192"/>
        <c:axId val="0"/>
      </c:bar3DChart>
      <c:catAx>
        <c:axId val="194038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040192"/>
        <c:crosses val="autoZero"/>
        <c:auto val="1"/>
        <c:lblAlgn val="ctr"/>
        <c:lblOffset val="100"/>
        <c:noMultiLvlLbl val="0"/>
      </c:catAx>
      <c:valAx>
        <c:axId val="194040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038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2014.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6EF-4259-8808-C678FE27B98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6EF-4259-8808-C678FE27B98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6EF-4259-8808-C678FE27B98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6EF-4259-8808-C678FE27B98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6EF-4259-8808-C678FE27B9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146688"/>
        <c:axId val="194148224"/>
        <c:axId val="0"/>
      </c:bar3DChart>
      <c:catAx>
        <c:axId val="194146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148224"/>
        <c:crosses val="autoZero"/>
        <c:auto val="1"/>
        <c:lblAlgn val="ctr"/>
        <c:lblOffset val="100"/>
        <c:noMultiLvlLbl val="0"/>
      </c:catAx>
      <c:valAx>
        <c:axId val="194148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146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E18-4655-9855-F738A02CFC1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E18-4655-9855-F738A02CFC1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E18-4655-9855-F738A02CF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175360"/>
        <c:axId val="194176896"/>
        <c:axId val="0"/>
      </c:bar3DChart>
      <c:catAx>
        <c:axId val="194175360"/>
        <c:scaling>
          <c:orientation val="minMax"/>
        </c:scaling>
        <c:delete val="1"/>
        <c:axPos val="b"/>
        <c:majorTickMark val="out"/>
        <c:minorTickMark val="none"/>
        <c:tickLblPos val="nextTo"/>
        <c:crossAx val="194176896"/>
        <c:crosses val="autoZero"/>
        <c:auto val="1"/>
        <c:lblAlgn val="ctr"/>
        <c:lblOffset val="100"/>
        <c:noMultiLvlLbl val="0"/>
      </c:catAx>
      <c:valAx>
        <c:axId val="194176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175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A02-4ABD-AFD1-B325B3D63AC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A02-4ABD-AFD1-B325B3D63AC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A02-4ABD-AFD1-B325B3D63A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289664"/>
        <c:axId val="194291200"/>
        <c:axId val="0"/>
      </c:bar3DChart>
      <c:catAx>
        <c:axId val="19428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291200"/>
        <c:crosses val="autoZero"/>
        <c:auto val="1"/>
        <c:lblAlgn val="ctr"/>
        <c:lblOffset val="100"/>
        <c:noMultiLvlLbl val="0"/>
      </c:catAx>
      <c:valAx>
        <c:axId val="1942912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289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217-4170-A5AF-55A6B41F4A7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217-4170-A5AF-55A6B41F4A7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217-4170-A5AF-55A6B41F4A7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217-4170-A5AF-55A6B41F4A7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217-4170-A5AF-55A6B41F4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93600"/>
        <c:axId val="194395136"/>
        <c:axId val="0"/>
      </c:bar3DChart>
      <c:catAx>
        <c:axId val="194393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395136"/>
        <c:crosses val="autoZero"/>
        <c:auto val="1"/>
        <c:lblAlgn val="ctr"/>
        <c:lblOffset val="100"/>
        <c:noMultiLvlLbl val="0"/>
      </c:catAx>
      <c:valAx>
        <c:axId val="194395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93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7E3-4E84-A86A-6D25C633ADE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7E3-4E84-A86A-6D25C633ADE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7E3-4E84-A86A-6D25C633ADE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7E3-4E84-A86A-6D25C633ADE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0.75</c:v>
                </c:pt>
                <c:pt idx="1">
                  <c:v>0.25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7E3-4E84-A86A-6D25C633AD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004288"/>
        <c:axId val="193005824"/>
        <c:axId val="0"/>
      </c:bar3DChart>
      <c:catAx>
        <c:axId val="19300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005824"/>
        <c:crosses val="autoZero"/>
        <c:auto val="1"/>
        <c:lblAlgn val="ctr"/>
        <c:lblOffset val="100"/>
        <c:noMultiLvlLbl val="0"/>
      </c:catAx>
      <c:valAx>
        <c:axId val="193005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004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A93-468E-9AB2-69CA1C09D2B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A93-468E-9AB2-69CA1C09D2B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A93-468E-9AB2-69CA1C09D2B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A93-468E-9AB2-69CA1C09D2B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0.75</c:v>
                </c:pt>
                <c:pt idx="1">
                  <c:v>0.25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A93-468E-9AB2-69CA1C09D2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042688"/>
        <c:axId val="193048576"/>
        <c:axId val="0"/>
      </c:bar3DChart>
      <c:catAx>
        <c:axId val="19304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048576"/>
        <c:crosses val="autoZero"/>
        <c:auto val="1"/>
        <c:lblAlgn val="ctr"/>
        <c:lblOffset val="100"/>
        <c:noMultiLvlLbl val="0"/>
      </c:catAx>
      <c:valAx>
        <c:axId val="193048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042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30D-42F2-8866-618CEAF202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30D-42F2-8866-618CEAF202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30D-42F2-8866-618CEAF202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30D-42F2-8866-618CEAF202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30D-42F2-8866-618CEAF20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105920"/>
        <c:axId val="193107456"/>
        <c:axId val="0"/>
      </c:bar3DChart>
      <c:catAx>
        <c:axId val="19310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107456"/>
        <c:crosses val="autoZero"/>
        <c:auto val="1"/>
        <c:lblAlgn val="ctr"/>
        <c:lblOffset val="100"/>
        <c:noMultiLvlLbl val="0"/>
      </c:catAx>
      <c:valAx>
        <c:axId val="1931074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105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D37-422D-9994-6EDB1C2E09B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D37-422D-9994-6EDB1C2E09B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ED37-422D-9994-6EDB1C2E09B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D37-422D-9994-6EDB1C2E09B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D37-422D-9994-6EDB1C2E0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132032"/>
        <c:axId val="193133568"/>
        <c:axId val="0"/>
      </c:bar3DChart>
      <c:catAx>
        <c:axId val="19313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133568"/>
        <c:crosses val="autoZero"/>
        <c:auto val="1"/>
        <c:lblAlgn val="ctr"/>
        <c:lblOffset val="100"/>
        <c:noMultiLvlLbl val="0"/>
      </c:catAx>
      <c:valAx>
        <c:axId val="193133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132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037-423B-AFFD-0DF0A3796E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037-423B-AFFD-0DF0A3796E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037-423B-AFFD-0DF0A3796E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037-423B-AFFD-0DF0A3796E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037-423B-AFFD-0DF0A3796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664256"/>
        <c:axId val="187665792"/>
        <c:axId val="0"/>
      </c:bar3DChart>
      <c:catAx>
        <c:axId val="18766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7665792"/>
        <c:crosses val="autoZero"/>
        <c:auto val="1"/>
        <c:lblAlgn val="ctr"/>
        <c:lblOffset val="100"/>
        <c:noMultiLvlLbl val="0"/>
      </c:catAx>
      <c:valAx>
        <c:axId val="187665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7664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403-437C-8DE4-454DAA6E4A0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403-437C-8DE4-454DAA6E4A0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403-437C-8DE4-454DAA6E4A0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403-437C-8DE4-454DAA6E4A0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403-437C-8DE4-454DAA6E4A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178624"/>
        <c:axId val="193180416"/>
        <c:axId val="0"/>
      </c:bar3DChart>
      <c:catAx>
        <c:axId val="19317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3180416"/>
        <c:crosses val="autoZero"/>
        <c:auto val="1"/>
        <c:lblAlgn val="ctr"/>
        <c:lblOffset val="100"/>
        <c:noMultiLvlLbl val="0"/>
      </c:catAx>
      <c:valAx>
        <c:axId val="193180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178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2A5-4029-92D6-3E3A28B7F70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2A5-4029-92D6-3E3A28B7F70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2A5-4029-92D6-3E3A28B7F70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2A5-4029-92D6-3E3A28B7F70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2A5-4029-92D6-3E3A28B7F7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126016"/>
        <c:axId val="195127552"/>
        <c:axId val="0"/>
      </c:bar3DChart>
      <c:catAx>
        <c:axId val="1951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127552"/>
        <c:crosses val="autoZero"/>
        <c:auto val="1"/>
        <c:lblAlgn val="ctr"/>
        <c:lblOffset val="100"/>
        <c:noMultiLvlLbl val="0"/>
      </c:catAx>
      <c:valAx>
        <c:axId val="1951275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126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08F-45E6-A537-3572BF2B250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08F-45E6-A537-3572BF2B250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08F-45E6-A537-3572BF2B250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08F-45E6-A537-3572BF2B250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08F-45E6-A537-3572BF2B25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783488"/>
        <c:axId val="194793472"/>
        <c:axId val="0"/>
      </c:bar3DChart>
      <c:catAx>
        <c:axId val="19478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793472"/>
        <c:crosses val="autoZero"/>
        <c:auto val="1"/>
        <c:lblAlgn val="ctr"/>
        <c:lblOffset val="100"/>
        <c:noMultiLvlLbl val="0"/>
      </c:catAx>
      <c:valAx>
        <c:axId val="194793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78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AA6-4283-A3A0-382BB02E0F9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AA6-4283-A3A0-382BB02E0F9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AA6-4283-A3A0-382BB02E0F9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AA6-4283-A3A0-382BB02E0F9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0.66666666666666663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AA6-4283-A3A0-382BB02E0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826240"/>
        <c:axId val="194827776"/>
        <c:axId val="0"/>
      </c:bar3DChart>
      <c:catAx>
        <c:axId val="19482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827776"/>
        <c:crosses val="autoZero"/>
        <c:auto val="1"/>
        <c:lblAlgn val="ctr"/>
        <c:lblOffset val="100"/>
        <c:noMultiLvlLbl val="0"/>
      </c:catAx>
      <c:valAx>
        <c:axId val="194827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826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084-414D-A82A-0301E8CF96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084-414D-A82A-0301E8CF96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084-414D-A82A-0301E8CF96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084-414D-A82A-0301E8CF96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084-414D-A82A-0301E8CF96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876928"/>
        <c:axId val="194878464"/>
        <c:axId val="0"/>
      </c:bar3DChart>
      <c:catAx>
        <c:axId val="19487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4878464"/>
        <c:crosses val="autoZero"/>
        <c:auto val="1"/>
        <c:lblAlgn val="ctr"/>
        <c:lblOffset val="100"/>
        <c:noMultiLvlLbl val="0"/>
      </c:catAx>
      <c:valAx>
        <c:axId val="194878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876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0.75</c:v>
                </c:pt>
                <c:pt idx="1">
                  <c:v>0.25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26F-4433-9985-F483D70B0FE5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0.75</c:v>
                </c:pt>
                <c:pt idx="1">
                  <c:v>0.25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926F-4433-9985-F483D70B0FE5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926F-4433-9985-F483D70B0FE5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26F-4433-9985-F483D70B0FE5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26F-4433-9985-F483D70B0FE5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26F-4433-9985-F483D70B0FE5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26F-4433-9985-F483D70B0FE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926F-4433-9985-F483D70B0F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034496"/>
        <c:axId val="195040384"/>
      </c:lineChart>
      <c:catAx>
        <c:axId val="19503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040384"/>
        <c:crosses val="autoZero"/>
        <c:auto val="1"/>
        <c:lblAlgn val="ctr"/>
        <c:lblOffset val="100"/>
        <c:noMultiLvlLbl val="0"/>
      </c:catAx>
      <c:valAx>
        <c:axId val="195040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0344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E63-4A7A-8DB7-64470F747D7E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DE63-4A7A-8DB7-64470F747D7E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DE63-4A7A-8DB7-64470F747D7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E63-4A7A-8DB7-64470F747D7E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E63-4A7A-8DB7-64470F747D7E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E63-4A7A-8DB7-64470F747D7E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E63-4A7A-8DB7-64470F747D7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DE63-4A7A-8DB7-64470F747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094400"/>
        <c:axId val="195095936"/>
      </c:lineChart>
      <c:catAx>
        <c:axId val="19509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095936"/>
        <c:crosses val="autoZero"/>
        <c:auto val="1"/>
        <c:lblAlgn val="ctr"/>
        <c:lblOffset val="100"/>
        <c:noMultiLvlLbl val="0"/>
      </c:catAx>
      <c:valAx>
        <c:axId val="195095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0944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95A-434F-9F13-E391CEB71A17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0.66666666666666663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95A-434F-9F13-E391CEB71A17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E95A-434F-9F13-E391CEB71A1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95A-434F-9F13-E391CEB71A17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95A-434F-9F13-E391CEB71A17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95A-434F-9F13-E391CEB71A17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95A-434F-9F13-E391CEB71A1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E95A-434F-9F13-E391CEB71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264896"/>
        <c:axId val="195266432"/>
      </c:lineChart>
      <c:catAx>
        <c:axId val="19526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266432"/>
        <c:crosses val="autoZero"/>
        <c:auto val="1"/>
        <c:lblAlgn val="ctr"/>
        <c:lblOffset val="100"/>
        <c:noMultiLvlLbl val="0"/>
      </c:catAx>
      <c:valAx>
        <c:axId val="195266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2648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8BC-4E86-9375-D2206D3CEE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8BC-4E86-9375-D2206D3CEE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8BC-4E86-9375-D2206D3CEE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8BC-4E86-9375-D2206D3CEEF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8BC-4E86-9375-D2206D3CEE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303680"/>
        <c:axId val="195313664"/>
        <c:axId val="0"/>
      </c:bar3DChart>
      <c:catAx>
        <c:axId val="19530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313664"/>
        <c:crosses val="autoZero"/>
        <c:auto val="1"/>
        <c:lblAlgn val="ctr"/>
        <c:lblOffset val="100"/>
        <c:noMultiLvlLbl val="0"/>
      </c:catAx>
      <c:valAx>
        <c:axId val="195313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303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DF9-414E-9BB4-217D98054FC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DF9-414E-9BB4-217D98054FC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DF9-414E-9BB4-217D98054FC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DF9-414E-9BB4-217D98054FC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DF9-414E-9BB4-217D98054F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5358720"/>
        <c:axId val="195360256"/>
        <c:axId val="0"/>
      </c:bar3DChart>
      <c:catAx>
        <c:axId val="19535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5360256"/>
        <c:crosses val="autoZero"/>
        <c:auto val="1"/>
        <c:lblAlgn val="ctr"/>
        <c:lblOffset val="100"/>
        <c:noMultiLvlLbl val="0"/>
      </c:catAx>
      <c:valAx>
        <c:axId val="195360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5358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38" Type="http://schemas.openxmlformats.org/officeDocument/2006/relationships/chart" Target="../charts/chart3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37" Type="http://schemas.openxmlformats.org/officeDocument/2006/relationships/chart" Target="../charts/chart3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36" Type="http://schemas.openxmlformats.org/officeDocument/2006/relationships/chart" Target="../charts/chart3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35" Type="http://schemas.openxmlformats.org/officeDocument/2006/relationships/chart" Target="../charts/chart32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3.xml"/><Relationship Id="rId13" Type="http://schemas.openxmlformats.org/officeDocument/2006/relationships/chart" Target="../charts/chart48.xml"/><Relationship Id="rId18" Type="http://schemas.openxmlformats.org/officeDocument/2006/relationships/image" Target="../media/image2.jpeg"/><Relationship Id="rId26" Type="http://schemas.openxmlformats.org/officeDocument/2006/relationships/chart" Target="../charts/chart58.xml"/><Relationship Id="rId3" Type="http://schemas.openxmlformats.org/officeDocument/2006/relationships/chart" Target="../charts/chart38.xml"/><Relationship Id="rId21" Type="http://schemas.openxmlformats.org/officeDocument/2006/relationships/chart" Target="../charts/chart53.xml"/><Relationship Id="rId7" Type="http://schemas.openxmlformats.org/officeDocument/2006/relationships/chart" Target="../charts/chart42.xml"/><Relationship Id="rId12" Type="http://schemas.openxmlformats.org/officeDocument/2006/relationships/chart" Target="../charts/chart47.xml"/><Relationship Id="rId17" Type="http://schemas.openxmlformats.org/officeDocument/2006/relationships/hyperlink" Target="#Admon!A1"/><Relationship Id="rId25" Type="http://schemas.openxmlformats.org/officeDocument/2006/relationships/chart" Target="../charts/chart57.xml"/><Relationship Id="rId2" Type="http://schemas.openxmlformats.org/officeDocument/2006/relationships/chart" Target="../charts/chart37.xml"/><Relationship Id="rId16" Type="http://schemas.openxmlformats.org/officeDocument/2006/relationships/chart" Target="../charts/chart51.xml"/><Relationship Id="rId20" Type="http://schemas.openxmlformats.org/officeDocument/2006/relationships/chart" Target="../charts/chart52.xml"/><Relationship Id="rId1" Type="http://schemas.openxmlformats.org/officeDocument/2006/relationships/chart" Target="../charts/chart36.xml"/><Relationship Id="rId6" Type="http://schemas.openxmlformats.org/officeDocument/2006/relationships/chart" Target="../charts/chart41.xml"/><Relationship Id="rId11" Type="http://schemas.openxmlformats.org/officeDocument/2006/relationships/chart" Target="../charts/chart46.xml"/><Relationship Id="rId24" Type="http://schemas.openxmlformats.org/officeDocument/2006/relationships/chart" Target="../charts/chart56.xml"/><Relationship Id="rId5" Type="http://schemas.openxmlformats.org/officeDocument/2006/relationships/chart" Target="../charts/chart40.xml"/><Relationship Id="rId15" Type="http://schemas.openxmlformats.org/officeDocument/2006/relationships/chart" Target="../charts/chart50.xml"/><Relationship Id="rId23" Type="http://schemas.openxmlformats.org/officeDocument/2006/relationships/chart" Target="../charts/chart55.xml"/><Relationship Id="rId28" Type="http://schemas.openxmlformats.org/officeDocument/2006/relationships/chart" Target="../charts/chart60.xml"/><Relationship Id="rId10" Type="http://schemas.openxmlformats.org/officeDocument/2006/relationships/chart" Target="../charts/chart45.xml"/><Relationship Id="rId19" Type="http://schemas.openxmlformats.org/officeDocument/2006/relationships/image" Target="../media/image13.png"/><Relationship Id="rId4" Type="http://schemas.openxmlformats.org/officeDocument/2006/relationships/chart" Target="../charts/chart39.xml"/><Relationship Id="rId9" Type="http://schemas.openxmlformats.org/officeDocument/2006/relationships/chart" Target="../charts/chart44.xml"/><Relationship Id="rId14" Type="http://schemas.openxmlformats.org/officeDocument/2006/relationships/chart" Target="../charts/chart49.xml"/><Relationship Id="rId22" Type="http://schemas.openxmlformats.org/officeDocument/2006/relationships/chart" Target="../charts/chart54.xml"/><Relationship Id="rId27" Type="http://schemas.openxmlformats.org/officeDocument/2006/relationships/chart" Target="../charts/chart5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8.xml"/><Relationship Id="rId13" Type="http://schemas.openxmlformats.org/officeDocument/2006/relationships/chart" Target="../charts/chart73.xml"/><Relationship Id="rId18" Type="http://schemas.openxmlformats.org/officeDocument/2006/relationships/chart" Target="../charts/chart78.xml"/><Relationship Id="rId26" Type="http://schemas.openxmlformats.org/officeDocument/2006/relationships/chart" Target="../charts/chart82.xml"/><Relationship Id="rId3" Type="http://schemas.openxmlformats.org/officeDocument/2006/relationships/chart" Target="../charts/chart63.xml"/><Relationship Id="rId21" Type="http://schemas.openxmlformats.org/officeDocument/2006/relationships/hyperlink" Target="#'Fort y Oport'!A1"/><Relationship Id="rId7" Type="http://schemas.openxmlformats.org/officeDocument/2006/relationships/chart" Target="../charts/chart67.xml"/><Relationship Id="rId12" Type="http://schemas.openxmlformats.org/officeDocument/2006/relationships/chart" Target="../charts/chart72.xml"/><Relationship Id="rId17" Type="http://schemas.openxmlformats.org/officeDocument/2006/relationships/chart" Target="../charts/chart77.xml"/><Relationship Id="rId25" Type="http://schemas.openxmlformats.org/officeDocument/2006/relationships/chart" Target="../charts/chart81.xml"/><Relationship Id="rId2" Type="http://schemas.openxmlformats.org/officeDocument/2006/relationships/chart" Target="../charts/chart62.xml"/><Relationship Id="rId16" Type="http://schemas.openxmlformats.org/officeDocument/2006/relationships/chart" Target="../charts/chart76.xml"/><Relationship Id="rId20" Type="http://schemas.openxmlformats.org/officeDocument/2006/relationships/chart" Target="../charts/chart80.xml"/><Relationship Id="rId29" Type="http://schemas.openxmlformats.org/officeDocument/2006/relationships/chart" Target="../charts/chart85.xml"/><Relationship Id="rId1" Type="http://schemas.openxmlformats.org/officeDocument/2006/relationships/chart" Target="../charts/chart61.xml"/><Relationship Id="rId6" Type="http://schemas.openxmlformats.org/officeDocument/2006/relationships/chart" Target="../charts/chart66.xml"/><Relationship Id="rId11" Type="http://schemas.openxmlformats.org/officeDocument/2006/relationships/chart" Target="../charts/chart71.xml"/><Relationship Id="rId24" Type="http://schemas.openxmlformats.org/officeDocument/2006/relationships/image" Target="../media/image14.png"/><Relationship Id="rId5" Type="http://schemas.openxmlformats.org/officeDocument/2006/relationships/chart" Target="../charts/chart65.xml"/><Relationship Id="rId15" Type="http://schemas.openxmlformats.org/officeDocument/2006/relationships/chart" Target="../charts/chart75.xml"/><Relationship Id="rId23" Type="http://schemas.openxmlformats.org/officeDocument/2006/relationships/hyperlink" Target="#Comunidad!A1"/><Relationship Id="rId28" Type="http://schemas.openxmlformats.org/officeDocument/2006/relationships/chart" Target="../charts/chart84.xml"/><Relationship Id="rId10" Type="http://schemas.openxmlformats.org/officeDocument/2006/relationships/chart" Target="../charts/chart70.xml"/><Relationship Id="rId19" Type="http://schemas.openxmlformats.org/officeDocument/2006/relationships/chart" Target="../charts/chart79.xml"/><Relationship Id="rId4" Type="http://schemas.openxmlformats.org/officeDocument/2006/relationships/chart" Target="../charts/chart64.xml"/><Relationship Id="rId9" Type="http://schemas.openxmlformats.org/officeDocument/2006/relationships/chart" Target="../charts/chart69.xml"/><Relationship Id="rId14" Type="http://schemas.openxmlformats.org/officeDocument/2006/relationships/chart" Target="../charts/chart74.xml"/><Relationship Id="rId22" Type="http://schemas.openxmlformats.org/officeDocument/2006/relationships/image" Target="../media/image2.jpeg"/><Relationship Id="rId27" Type="http://schemas.openxmlformats.org/officeDocument/2006/relationships/chart" Target="../charts/chart8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3.xml"/><Relationship Id="rId13" Type="http://schemas.openxmlformats.org/officeDocument/2006/relationships/chart" Target="../charts/chart98.xml"/><Relationship Id="rId18" Type="http://schemas.openxmlformats.org/officeDocument/2006/relationships/image" Target="../media/image2.jpeg"/><Relationship Id="rId26" Type="http://schemas.openxmlformats.org/officeDocument/2006/relationships/chart" Target="../charts/chart109.xml"/><Relationship Id="rId3" Type="http://schemas.openxmlformats.org/officeDocument/2006/relationships/chart" Target="../charts/chart88.xml"/><Relationship Id="rId21" Type="http://schemas.openxmlformats.org/officeDocument/2006/relationships/chart" Target="../charts/chart104.xml"/><Relationship Id="rId7" Type="http://schemas.openxmlformats.org/officeDocument/2006/relationships/chart" Target="../charts/chart92.xml"/><Relationship Id="rId12" Type="http://schemas.openxmlformats.org/officeDocument/2006/relationships/chart" Target="../charts/chart97.xml"/><Relationship Id="rId17" Type="http://schemas.openxmlformats.org/officeDocument/2006/relationships/hyperlink" Target="#Instituci&#243;n!A1"/><Relationship Id="rId25" Type="http://schemas.openxmlformats.org/officeDocument/2006/relationships/chart" Target="../charts/chart108.xml"/><Relationship Id="rId2" Type="http://schemas.openxmlformats.org/officeDocument/2006/relationships/chart" Target="../charts/chart87.xml"/><Relationship Id="rId16" Type="http://schemas.openxmlformats.org/officeDocument/2006/relationships/chart" Target="../charts/chart101.xml"/><Relationship Id="rId20" Type="http://schemas.openxmlformats.org/officeDocument/2006/relationships/chart" Target="../charts/chart103.xml"/><Relationship Id="rId1" Type="http://schemas.openxmlformats.org/officeDocument/2006/relationships/chart" Target="../charts/chart86.xml"/><Relationship Id="rId6" Type="http://schemas.openxmlformats.org/officeDocument/2006/relationships/chart" Target="../charts/chart91.xml"/><Relationship Id="rId11" Type="http://schemas.openxmlformats.org/officeDocument/2006/relationships/chart" Target="../charts/chart96.xml"/><Relationship Id="rId24" Type="http://schemas.openxmlformats.org/officeDocument/2006/relationships/chart" Target="../charts/chart107.xml"/><Relationship Id="rId5" Type="http://schemas.openxmlformats.org/officeDocument/2006/relationships/chart" Target="../charts/chart90.xml"/><Relationship Id="rId15" Type="http://schemas.openxmlformats.org/officeDocument/2006/relationships/chart" Target="../charts/chart100.xml"/><Relationship Id="rId23" Type="http://schemas.openxmlformats.org/officeDocument/2006/relationships/chart" Target="../charts/chart106.xml"/><Relationship Id="rId10" Type="http://schemas.openxmlformats.org/officeDocument/2006/relationships/chart" Target="../charts/chart95.xml"/><Relationship Id="rId19" Type="http://schemas.openxmlformats.org/officeDocument/2006/relationships/chart" Target="../charts/chart102.xml"/><Relationship Id="rId4" Type="http://schemas.openxmlformats.org/officeDocument/2006/relationships/chart" Target="../charts/chart89.xml"/><Relationship Id="rId9" Type="http://schemas.openxmlformats.org/officeDocument/2006/relationships/chart" Target="../charts/chart94.xml"/><Relationship Id="rId14" Type="http://schemas.openxmlformats.org/officeDocument/2006/relationships/chart" Target="../charts/chart99.xml"/><Relationship Id="rId22" Type="http://schemas.openxmlformats.org/officeDocument/2006/relationships/chart" Target="../charts/chart10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713" name="1 Imagen" descr="Secretaría de Educación">
          <a:extLst>
            <a:ext uri="{FF2B5EF4-FFF2-40B4-BE49-F238E27FC236}">
              <a16:creationId xmlns:a16="http://schemas.microsoft.com/office/drawing/2014/main" xmlns="" id="{C94127A9-2A87-4502-82A9-FA44A5B7B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714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xmlns="" id="{CD94C824-FF0E-4B96-8AEA-76C5E04C3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65651764" name="2 Imagen" descr="MC900433801.PNG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xmlns="" id="{968EDAEB-CF49-41C5-9D94-9C665F51D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65651765" name="3 Imagen" descr="MC900433801.PNG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xmlns="" id="{1808EC1E-E13D-44E8-869E-C7252B555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65651766" name="4 Imagen" descr="MC900433801.PNG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xmlns="" id="{B0E4D866-544F-4AA7-A815-21DA35BB5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65651767" name="5 Imagen" descr="MC900433801.PNG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xmlns="" id="{1DA04AEB-27E4-41A9-87AD-4B9CF5B6D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65651768" name="7 Imagen" descr="MC900433801.PNG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xmlns="" id="{463B4F59-16C8-4455-9440-51BD147BB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65651769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xmlns="" id="{F0CF9E29-4FA7-4CFB-9B6C-AA139A561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65651770" name="9 Imagen" descr="MC900433801.PNG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xmlns="" id="{02F4BD86-72CF-417E-9A06-69765E856A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65651771" name="10 Imagen" descr="MC900433801.PNG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xmlns="" id="{50A664D3-C864-4FB3-ACEF-726360ED7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65651772" name="11 Imagen" descr="MC900433801.PNG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xmlns="" id="{B216627C-BC75-4852-8B07-C51EC310A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65651773" name="12 Imagen" descr="MC900433801.PNG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xmlns="" id="{4B4A4382-B964-4F7B-9AF4-A3B95DE47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65651774" name="13 Imagen" descr="MC900433801.PNG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xmlns="" id="{2A011D41-69EB-47D4-9916-46A65EABA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65651775" name="14 Imagen" descr="MC900433801.PNG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xmlns="" id="{F540F90A-97D8-4644-B1A2-E9AD6908C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65651776" name="15 Imagen" descr="MC900433801.PNG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xmlns="" id="{6487C184-9B87-438C-BD65-C23F9A5FA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65651777" name="16 Imagen" descr="MC900433801.PNG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xmlns="" id="{95BDE36D-3E74-465F-A6F9-1E275E55B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737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65651778" name="17 Imagen" descr="MC900433801.PNG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xmlns="" id="{BFB47168-8AA8-439C-AE5F-0FAD9FFAC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8527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65651779" name="18 Imagen" descr="MC900433801.PNG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xmlns="" id="{82DB7855-103F-4C79-9F2A-DF1D7FF0E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31006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65651780" name="19 Imagen" descr="MC900433801.PNG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xmlns="" id="{CAB6A1E5-4074-418C-917D-AF5CB601A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507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65651781" name="20 Imagen" descr="MC900433801.PNG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xmlns="" id="{FAA02B5F-4993-4DC8-89C2-4E29FE52B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958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65651782" name="21 Imagen" descr="MC900433801.PNG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xmlns="" id="{FE5CF23E-150C-403F-913A-431B4F051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8463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65651783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xmlns="" id="{706D5813-15C2-484F-BFAF-0DE58C454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65651784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xmlns="" id="{116EBB00-B007-4BC7-AD2F-090665F30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638175</xdr:colOff>
      <xdr:row>96</xdr:row>
      <xdr:rowOff>9525</xdr:rowOff>
    </xdr:from>
    <xdr:to>
      <xdr:col>7</xdr:col>
      <xdr:colOff>885825</xdr:colOff>
      <xdr:row>97</xdr:row>
      <xdr:rowOff>19050</xdr:rowOff>
    </xdr:to>
    <xdr:pic>
      <xdr:nvPicPr>
        <xdr:cNvPr id="65651785" name="15 Imagen" descr="MC900433801.PNG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xmlns="" id="{46974E6A-AB3A-44BB-BE5B-27DDD0229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0122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6450774" name="1 Gráfico">
          <a:extLst>
            <a:ext uri="{FF2B5EF4-FFF2-40B4-BE49-F238E27FC236}">
              <a16:creationId xmlns:a16="http://schemas.microsoft.com/office/drawing/2014/main" xmlns="" id="{B74EE432-16AC-491F-AFD9-DB38C3B228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6450775" name="2 Gráfico">
          <a:extLst>
            <a:ext uri="{FF2B5EF4-FFF2-40B4-BE49-F238E27FC236}">
              <a16:creationId xmlns:a16="http://schemas.microsoft.com/office/drawing/2014/main" xmlns="" id="{20FE9F35-648E-481D-A9F3-6D9B401068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6450776" name="3 Gráfico">
          <a:extLst>
            <a:ext uri="{FF2B5EF4-FFF2-40B4-BE49-F238E27FC236}">
              <a16:creationId xmlns:a16="http://schemas.microsoft.com/office/drawing/2014/main" xmlns="" id="{D017766B-CF8B-49E4-959D-4CFC500DA2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6450777" name="4 Gráfico">
          <a:extLst>
            <a:ext uri="{FF2B5EF4-FFF2-40B4-BE49-F238E27FC236}">
              <a16:creationId xmlns:a16="http://schemas.microsoft.com/office/drawing/2014/main" xmlns="" id="{E8C97622-0B25-40F3-A6B3-078F1B9D8F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6450778" name="5 Gráfico">
          <a:extLst>
            <a:ext uri="{FF2B5EF4-FFF2-40B4-BE49-F238E27FC236}">
              <a16:creationId xmlns:a16="http://schemas.microsoft.com/office/drawing/2014/main" xmlns="" id="{12ABB5AA-CEDD-4B9E-B115-12C4181067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6450779" name="6 Gráfico">
          <a:extLst>
            <a:ext uri="{FF2B5EF4-FFF2-40B4-BE49-F238E27FC236}">
              <a16:creationId xmlns:a16="http://schemas.microsoft.com/office/drawing/2014/main" xmlns="" id="{D1B24059-7CC7-4AD7-B838-CDB4E967EB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24</xdr:row>
      <xdr:rowOff>0</xdr:rowOff>
    </xdr:from>
    <xdr:to>
      <xdr:col>27</xdr:col>
      <xdr:colOff>0</xdr:colOff>
      <xdr:row>28</xdr:row>
      <xdr:rowOff>85725</xdr:rowOff>
    </xdr:to>
    <xdr:graphicFrame macro="">
      <xdr:nvGraphicFramePr>
        <xdr:cNvPr id="66450780" name="7 Gráfico">
          <a:extLst>
            <a:ext uri="{FF2B5EF4-FFF2-40B4-BE49-F238E27FC236}">
              <a16:creationId xmlns:a16="http://schemas.microsoft.com/office/drawing/2014/main" xmlns="" id="{2EAA9B6B-49E5-4BB8-965D-C0ABE04D5E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24</xdr:row>
      <xdr:rowOff>0</xdr:rowOff>
    </xdr:from>
    <xdr:to>
      <xdr:col>32</xdr:col>
      <xdr:colOff>742950</xdr:colOff>
      <xdr:row>28</xdr:row>
      <xdr:rowOff>85725</xdr:rowOff>
    </xdr:to>
    <xdr:graphicFrame macro="">
      <xdr:nvGraphicFramePr>
        <xdr:cNvPr id="66450781" name="8 Gráfico">
          <a:extLst>
            <a:ext uri="{FF2B5EF4-FFF2-40B4-BE49-F238E27FC236}">
              <a16:creationId xmlns:a16="http://schemas.microsoft.com/office/drawing/2014/main" xmlns="" id="{4CAD222B-BDF0-46E5-977C-C99727C5FC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24</xdr:row>
      <xdr:rowOff>0</xdr:rowOff>
    </xdr:from>
    <xdr:to>
      <xdr:col>38</xdr:col>
      <xdr:colOff>733425</xdr:colOff>
      <xdr:row>28</xdr:row>
      <xdr:rowOff>95250</xdr:rowOff>
    </xdr:to>
    <xdr:graphicFrame macro="">
      <xdr:nvGraphicFramePr>
        <xdr:cNvPr id="66450782" name="9 Gráfico">
          <a:extLst>
            <a:ext uri="{FF2B5EF4-FFF2-40B4-BE49-F238E27FC236}">
              <a16:creationId xmlns:a16="http://schemas.microsoft.com/office/drawing/2014/main" xmlns="" id="{D58C8A41-D81B-4C40-BD69-40DCEAFB68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66450783" name="10 Gráfico">
          <a:extLst>
            <a:ext uri="{FF2B5EF4-FFF2-40B4-BE49-F238E27FC236}">
              <a16:creationId xmlns:a16="http://schemas.microsoft.com/office/drawing/2014/main" xmlns="" id="{2D964C76-9467-4EE5-BD98-95BC3CFAEA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66450784" name="11 Gráfico">
          <a:extLst>
            <a:ext uri="{FF2B5EF4-FFF2-40B4-BE49-F238E27FC236}">
              <a16:creationId xmlns:a16="http://schemas.microsoft.com/office/drawing/2014/main" xmlns="" id="{63C8B9DA-C000-40F3-A8BF-208599457E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24</xdr:row>
      <xdr:rowOff>9525</xdr:rowOff>
    </xdr:from>
    <xdr:to>
      <xdr:col>52</xdr:col>
      <xdr:colOff>495300</xdr:colOff>
      <xdr:row>28</xdr:row>
      <xdr:rowOff>104775</xdr:rowOff>
    </xdr:to>
    <xdr:graphicFrame macro="">
      <xdr:nvGraphicFramePr>
        <xdr:cNvPr id="66450785" name="12 Gráfico">
          <a:extLst>
            <a:ext uri="{FF2B5EF4-FFF2-40B4-BE49-F238E27FC236}">
              <a16:creationId xmlns:a16="http://schemas.microsoft.com/office/drawing/2014/main" xmlns="" id="{DA8DD21A-2F66-455D-B162-79A53E4500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6450786" name="7 Gráfico">
          <a:extLst>
            <a:ext uri="{FF2B5EF4-FFF2-40B4-BE49-F238E27FC236}">
              <a16:creationId xmlns:a16="http://schemas.microsoft.com/office/drawing/2014/main" xmlns="" id="{110F229E-4B5C-4949-8626-996CFE9C46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6450787" name="8 Gráfico">
          <a:extLst>
            <a:ext uri="{FF2B5EF4-FFF2-40B4-BE49-F238E27FC236}">
              <a16:creationId xmlns:a16="http://schemas.microsoft.com/office/drawing/2014/main" xmlns="" id="{4388AFB7-3293-4DBA-AD76-804256A4DC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6450788" name="9 Gráfico">
          <a:extLst>
            <a:ext uri="{FF2B5EF4-FFF2-40B4-BE49-F238E27FC236}">
              <a16:creationId xmlns:a16="http://schemas.microsoft.com/office/drawing/2014/main" xmlns="" id="{D68424DC-EF92-409E-AE04-63F2333CD2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66450789" name="16 Gráfico">
          <a:extLst>
            <a:ext uri="{FF2B5EF4-FFF2-40B4-BE49-F238E27FC236}">
              <a16:creationId xmlns:a16="http://schemas.microsoft.com/office/drawing/2014/main" xmlns="" id="{9F9E5B4F-1F7A-4543-ACD0-D31F6F8A96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66450790" name="7 Gráfico">
          <a:extLst>
            <a:ext uri="{FF2B5EF4-FFF2-40B4-BE49-F238E27FC236}">
              <a16:creationId xmlns:a16="http://schemas.microsoft.com/office/drawing/2014/main" xmlns="" id="{85D4C3E8-5497-43DC-BB52-9E4815F516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66450791" name="8 Gráfico">
          <a:extLst>
            <a:ext uri="{FF2B5EF4-FFF2-40B4-BE49-F238E27FC236}">
              <a16:creationId xmlns:a16="http://schemas.microsoft.com/office/drawing/2014/main" xmlns="" id="{10AD2819-20CB-409A-8BCD-69907CF89B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66450792" name="9 Gráfico">
          <a:extLst>
            <a:ext uri="{FF2B5EF4-FFF2-40B4-BE49-F238E27FC236}">
              <a16:creationId xmlns:a16="http://schemas.microsoft.com/office/drawing/2014/main" xmlns="" id="{190A5B63-14AD-4940-B331-89A02E4F10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66450793" name="16 Gráfico">
          <a:extLst>
            <a:ext uri="{FF2B5EF4-FFF2-40B4-BE49-F238E27FC236}">
              <a16:creationId xmlns:a16="http://schemas.microsoft.com/office/drawing/2014/main" xmlns="" id="{D83C1B75-6461-4441-95D7-C70B316D5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66450794" name="7 Gráfico">
          <a:extLst>
            <a:ext uri="{FF2B5EF4-FFF2-40B4-BE49-F238E27FC236}">
              <a16:creationId xmlns:a16="http://schemas.microsoft.com/office/drawing/2014/main" xmlns="" id="{27797CBB-2E88-42EB-9120-EC4D8C859E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66450795" name="8 Gráfico">
          <a:extLst>
            <a:ext uri="{FF2B5EF4-FFF2-40B4-BE49-F238E27FC236}">
              <a16:creationId xmlns:a16="http://schemas.microsoft.com/office/drawing/2014/main" xmlns="" id="{02664696-8AEB-4B46-A2FA-BE7F51322C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66450796" name="9 Gráfico">
          <a:extLst>
            <a:ext uri="{FF2B5EF4-FFF2-40B4-BE49-F238E27FC236}">
              <a16:creationId xmlns:a16="http://schemas.microsoft.com/office/drawing/2014/main" xmlns="" id="{CD5844D4-AD62-4988-A3A1-CFC8BE4E7C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66450797" name="16 Gráfico">
          <a:extLst>
            <a:ext uri="{FF2B5EF4-FFF2-40B4-BE49-F238E27FC236}">
              <a16:creationId xmlns:a16="http://schemas.microsoft.com/office/drawing/2014/main" xmlns="" id="{C79F007F-796E-464F-99B0-920D27B108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66450798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xmlns="" id="{3005F62E-CDFB-457C-9E01-16423FE99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66450799" name="2 Imagen" descr="MC900433801.PNG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xmlns="" id="{40D7B0FD-D5FD-4C1B-9CF8-8D558F613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66450800" name="1 Gráfico">
          <a:extLst>
            <a:ext uri="{FF2B5EF4-FFF2-40B4-BE49-F238E27FC236}">
              <a16:creationId xmlns:a16="http://schemas.microsoft.com/office/drawing/2014/main" xmlns="" id="{9D325BD4-27A6-4EBA-9B6B-494B94E83A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66450801" name="4 Gráfico">
          <a:extLst>
            <a:ext uri="{FF2B5EF4-FFF2-40B4-BE49-F238E27FC236}">
              <a16:creationId xmlns:a16="http://schemas.microsoft.com/office/drawing/2014/main" xmlns="" id="{55D98BCD-C220-41EF-A085-2086D38260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24</xdr:row>
      <xdr:rowOff>0</xdr:rowOff>
    </xdr:from>
    <xdr:to>
      <xdr:col>44</xdr:col>
      <xdr:colOff>200025</xdr:colOff>
      <xdr:row>28</xdr:row>
      <xdr:rowOff>85725</xdr:rowOff>
    </xdr:to>
    <xdr:graphicFrame macro="">
      <xdr:nvGraphicFramePr>
        <xdr:cNvPr id="66450802" name="5 Gráfico">
          <a:extLst>
            <a:ext uri="{FF2B5EF4-FFF2-40B4-BE49-F238E27FC236}">
              <a16:creationId xmlns:a16="http://schemas.microsoft.com/office/drawing/2014/main" xmlns="" id="{D89E0392-EEDD-4747-9693-6EAD3E53D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66450803" name="6 Gráfico">
          <a:extLst>
            <a:ext uri="{FF2B5EF4-FFF2-40B4-BE49-F238E27FC236}">
              <a16:creationId xmlns:a16="http://schemas.microsoft.com/office/drawing/2014/main" xmlns="" id="{EBB7F24C-DD59-4130-8DBD-68DAE07A4E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66450804" name="7 Gráfico">
          <a:extLst>
            <a:ext uri="{FF2B5EF4-FFF2-40B4-BE49-F238E27FC236}">
              <a16:creationId xmlns:a16="http://schemas.microsoft.com/office/drawing/2014/main" xmlns="" id="{039FC92F-B5CC-4EE6-8754-2B6CBA43F9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66450805" name="8 Gráfico">
          <a:extLst>
            <a:ext uri="{FF2B5EF4-FFF2-40B4-BE49-F238E27FC236}">
              <a16:creationId xmlns:a16="http://schemas.microsoft.com/office/drawing/2014/main" xmlns="" id="{681EB31F-91CD-41D6-850C-B813691940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6450806" name="7 Gráfico">
          <a:extLst>
            <a:ext uri="{FF2B5EF4-FFF2-40B4-BE49-F238E27FC236}">
              <a16:creationId xmlns:a16="http://schemas.microsoft.com/office/drawing/2014/main" xmlns="" id="{F467815C-9768-4E52-A93C-87D9EFE6DE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6450807" name="8 Gráfico">
          <a:extLst>
            <a:ext uri="{FF2B5EF4-FFF2-40B4-BE49-F238E27FC236}">
              <a16:creationId xmlns:a16="http://schemas.microsoft.com/office/drawing/2014/main" xmlns="" id="{B58D3616-A899-4FEB-B812-E639E3F14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6450808" name="9 Gráfico">
          <a:extLst>
            <a:ext uri="{FF2B5EF4-FFF2-40B4-BE49-F238E27FC236}">
              <a16:creationId xmlns:a16="http://schemas.microsoft.com/office/drawing/2014/main" xmlns="" id="{7D3FAC6A-67BC-4E0E-BA71-E651B54487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66450809" name="12 Gráfico">
          <a:extLst>
            <a:ext uri="{FF2B5EF4-FFF2-40B4-BE49-F238E27FC236}">
              <a16:creationId xmlns:a16="http://schemas.microsoft.com/office/drawing/2014/main" xmlns="" id="{90445C27-BEB1-49B0-AE6A-606A251722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66450810" name="5 Gráfico">
          <a:extLst>
            <a:ext uri="{FF2B5EF4-FFF2-40B4-BE49-F238E27FC236}">
              <a16:creationId xmlns:a16="http://schemas.microsoft.com/office/drawing/2014/main" xmlns="" id="{0E076FAC-DD68-4B87-B3A0-F51A27434D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2772979" name="1 Gráfico">
          <a:extLst>
            <a:ext uri="{FF2B5EF4-FFF2-40B4-BE49-F238E27FC236}">
              <a16:creationId xmlns:a16="http://schemas.microsoft.com/office/drawing/2014/main" xmlns="" id="{30190F4C-0B4F-4B97-91D6-A2EB7F7E3C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2772980" name="2 Gráfico">
          <a:extLst>
            <a:ext uri="{FF2B5EF4-FFF2-40B4-BE49-F238E27FC236}">
              <a16:creationId xmlns:a16="http://schemas.microsoft.com/office/drawing/2014/main" xmlns="" id="{BE74912F-5438-42C2-AE89-CD2F6BDBAC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2772981" name="3 Gráfico">
          <a:extLst>
            <a:ext uri="{FF2B5EF4-FFF2-40B4-BE49-F238E27FC236}">
              <a16:creationId xmlns:a16="http://schemas.microsoft.com/office/drawing/2014/main" xmlns="" id="{0B99C0CB-0ABB-4686-A6CC-2121ED49B1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2772982" name="4 Gráfico">
          <a:extLst>
            <a:ext uri="{FF2B5EF4-FFF2-40B4-BE49-F238E27FC236}">
              <a16:creationId xmlns:a16="http://schemas.microsoft.com/office/drawing/2014/main" xmlns="" id="{1BD971D6-80DA-4D78-AAC0-AFEED18B9E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2772983" name="5 Gráfico">
          <a:extLst>
            <a:ext uri="{FF2B5EF4-FFF2-40B4-BE49-F238E27FC236}">
              <a16:creationId xmlns:a16="http://schemas.microsoft.com/office/drawing/2014/main" xmlns="" id="{6196E1C9-6342-47CB-AE8C-4AAE48DEAA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2772984" name="6 Gráfico">
          <a:extLst>
            <a:ext uri="{FF2B5EF4-FFF2-40B4-BE49-F238E27FC236}">
              <a16:creationId xmlns:a16="http://schemas.microsoft.com/office/drawing/2014/main" xmlns="" id="{B9AC1CC1-9E21-4D4A-B077-35F9866A24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2772985" name="7 Gráfico">
          <a:extLst>
            <a:ext uri="{FF2B5EF4-FFF2-40B4-BE49-F238E27FC236}">
              <a16:creationId xmlns:a16="http://schemas.microsoft.com/office/drawing/2014/main" xmlns="" id="{CAE52D42-97A6-4375-B8A6-51811AD471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2772986" name="8 Gráfico">
          <a:extLst>
            <a:ext uri="{FF2B5EF4-FFF2-40B4-BE49-F238E27FC236}">
              <a16:creationId xmlns:a16="http://schemas.microsoft.com/office/drawing/2014/main" xmlns="" id="{336B098F-365A-4984-9DCC-857C9048CE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2772987" name="9 Gráfico">
          <a:extLst>
            <a:ext uri="{FF2B5EF4-FFF2-40B4-BE49-F238E27FC236}">
              <a16:creationId xmlns:a16="http://schemas.microsoft.com/office/drawing/2014/main" xmlns="" id="{0CB47B41-3D16-4B7D-82FF-18AA01F32E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62772988" name="10 Gráfico">
          <a:extLst>
            <a:ext uri="{FF2B5EF4-FFF2-40B4-BE49-F238E27FC236}">
              <a16:creationId xmlns:a16="http://schemas.microsoft.com/office/drawing/2014/main" xmlns="" id="{90715CA7-96FB-469E-9E14-52309D1938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62772989" name="11 Gráfico">
          <a:extLst>
            <a:ext uri="{FF2B5EF4-FFF2-40B4-BE49-F238E27FC236}">
              <a16:creationId xmlns:a16="http://schemas.microsoft.com/office/drawing/2014/main" xmlns="" id="{EF0F49A5-4765-45EC-9CD3-08A7ACD495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62772990" name="12 Gráfico">
          <a:extLst>
            <a:ext uri="{FF2B5EF4-FFF2-40B4-BE49-F238E27FC236}">
              <a16:creationId xmlns:a16="http://schemas.microsoft.com/office/drawing/2014/main" xmlns="" id="{30A05C6D-D150-49C3-9384-42627492DE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2772991" name="7 Gráfico">
          <a:extLst>
            <a:ext uri="{FF2B5EF4-FFF2-40B4-BE49-F238E27FC236}">
              <a16:creationId xmlns:a16="http://schemas.microsoft.com/office/drawing/2014/main" xmlns="" id="{E90E24B2-2337-482D-A5CD-F06E316A66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2772992" name="8 Gráfico">
          <a:extLst>
            <a:ext uri="{FF2B5EF4-FFF2-40B4-BE49-F238E27FC236}">
              <a16:creationId xmlns:a16="http://schemas.microsoft.com/office/drawing/2014/main" xmlns="" id="{24D0954F-ACA0-4174-999F-7CB328A88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2772993" name="9 Gráfico">
          <a:extLst>
            <a:ext uri="{FF2B5EF4-FFF2-40B4-BE49-F238E27FC236}">
              <a16:creationId xmlns:a16="http://schemas.microsoft.com/office/drawing/2014/main" xmlns="" id="{B024B1EC-3DD9-4589-A7A6-E90B3BDCB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62772994" name="16 Gráfico">
          <a:extLst>
            <a:ext uri="{FF2B5EF4-FFF2-40B4-BE49-F238E27FC236}">
              <a16:creationId xmlns:a16="http://schemas.microsoft.com/office/drawing/2014/main" xmlns="" id="{98FF1A01-D567-4D77-9A30-BBB8B5D36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62772995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xmlns="" id="{501C9DD5-B80D-40B8-83D5-B9B441992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62772996" name="2 Imagen" descr="MC900433801.PNG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xmlns="" id="{38493A50-A545-43EA-938B-A0B816E05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62772997" name="1 Gráfico">
          <a:extLst>
            <a:ext uri="{FF2B5EF4-FFF2-40B4-BE49-F238E27FC236}">
              <a16:creationId xmlns:a16="http://schemas.microsoft.com/office/drawing/2014/main" xmlns="" id="{09C8FF9A-CF75-4B2D-AE9A-DCAA47C03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62772998" name="2 Gráfico">
          <a:extLst>
            <a:ext uri="{FF2B5EF4-FFF2-40B4-BE49-F238E27FC236}">
              <a16:creationId xmlns:a16="http://schemas.microsoft.com/office/drawing/2014/main" xmlns="" id="{4D6080CE-3AA4-44FE-B435-A4989D8E86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62772999" name="3 Gráfico">
          <a:extLst>
            <a:ext uri="{FF2B5EF4-FFF2-40B4-BE49-F238E27FC236}">
              <a16:creationId xmlns:a16="http://schemas.microsoft.com/office/drawing/2014/main" xmlns="" id="{7F62FD16-6E4C-468F-AB60-9CE30F6FB2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62773000" name="4 Gráfico">
          <a:extLst>
            <a:ext uri="{FF2B5EF4-FFF2-40B4-BE49-F238E27FC236}">
              <a16:creationId xmlns:a16="http://schemas.microsoft.com/office/drawing/2014/main" xmlns="" id="{DA9F1BD0-92B8-4169-8DD1-5F25FBD141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2773001" name="7 Gráfico">
          <a:extLst>
            <a:ext uri="{FF2B5EF4-FFF2-40B4-BE49-F238E27FC236}">
              <a16:creationId xmlns:a16="http://schemas.microsoft.com/office/drawing/2014/main" xmlns="" id="{BF22AE45-F36D-48FE-A75A-97297DDCB2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2773002" name="8 Gráfico">
          <a:extLst>
            <a:ext uri="{FF2B5EF4-FFF2-40B4-BE49-F238E27FC236}">
              <a16:creationId xmlns:a16="http://schemas.microsoft.com/office/drawing/2014/main" xmlns="" id="{C50A5163-A05E-43FA-8ABE-00E6F7DF69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2773003" name="9 Gráfico">
          <a:extLst>
            <a:ext uri="{FF2B5EF4-FFF2-40B4-BE49-F238E27FC236}">
              <a16:creationId xmlns:a16="http://schemas.microsoft.com/office/drawing/2014/main" xmlns="" id="{412E5E0C-49D2-4656-A7A4-66BB657D4F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62773004" name="12 Gráfico">
          <a:extLst>
            <a:ext uri="{FF2B5EF4-FFF2-40B4-BE49-F238E27FC236}">
              <a16:creationId xmlns:a16="http://schemas.microsoft.com/office/drawing/2014/main" xmlns="" id="{33EE68E9-651D-4A0E-96A1-E2D2F7EBDC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62773005" name="3 Gráfico">
          <a:extLst>
            <a:ext uri="{FF2B5EF4-FFF2-40B4-BE49-F238E27FC236}">
              <a16:creationId xmlns:a16="http://schemas.microsoft.com/office/drawing/2014/main" xmlns="" id="{95527380-0F80-44D9-B63A-1DF1C57997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4845351" name="1 Gráfico">
          <a:extLst>
            <a:ext uri="{FF2B5EF4-FFF2-40B4-BE49-F238E27FC236}">
              <a16:creationId xmlns:a16="http://schemas.microsoft.com/office/drawing/2014/main" xmlns="" id="{31F0F173-E542-49BF-9F47-4752C6AA8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4845352" name="2 Gráfico">
          <a:extLst>
            <a:ext uri="{FF2B5EF4-FFF2-40B4-BE49-F238E27FC236}">
              <a16:creationId xmlns:a16="http://schemas.microsoft.com/office/drawing/2014/main" xmlns="" id="{AD83D3CD-807D-4BBB-B714-BC3F881665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4845353" name="3 Gráfico">
          <a:extLst>
            <a:ext uri="{FF2B5EF4-FFF2-40B4-BE49-F238E27FC236}">
              <a16:creationId xmlns:a16="http://schemas.microsoft.com/office/drawing/2014/main" xmlns="" id="{589620BD-5B4B-440C-B72B-FB44914297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4845354" name="4 Gráfico">
          <a:extLst>
            <a:ext uri="{FF2B5EF4-FFF2-40B4-BE49-F238E27FC236}">
              <a16:creationId xmlns:a16="http://schemas.microsoft.com/office/drawing/2014/main" xmlns="" id="{6B1775A2-00BC-46AB-8742-3BAB209526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4845355" name="5 Gráfico">
          <a:extLst>
            <a:ext uri="{FF2B5EF4-FFF2-40B4-BE49-F238E27FC236}">
              <a16:creationId xmlns:a16="http://schemas.microsoft.com/office/drawing/2014/main" xmlns="" id="{FAABA863-DC38-43DF-9E65-BB8B4B66CF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4845356" name="6 Gráfico">
          <a:extLst>
            <a:ext uri="{FF2B5EF4-FFF2-40B4-BE49-F238E27FC236}">
              <a16:creationId xmlns:a16="http://schemas.microsoft.com/office/drawing/2014/main" xmlns="" id="{20807049-CF41-4A5F-A931-77AA208663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4845357" name="7 Gráfico">
          <a:extLst>
            <a:ext uri="{FF2B5EF4-FFF2-40B4-BE49-F238E27FC236}">
              <a16:creationId xmlns:a16="http://schemas.microsoft.com/office/drawing/2014/main" xmlns="" id="{FBA36534-BEE3-40E9-831B-E10A530BAF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4845358" name="8 Gráfico">
          <a:extLst>
            <a:ext uri="{FF2B5EF4-FFF2-40B4-BE49-F238E27FC236}">
              <a16:creationId xmlns:a16="http://schemas.microsoft.com/office/drawing/2014/main" xmlns="" id="{87C8CAFB-4780-4535-9845-F36200471D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4845359" name="9 Gráfico">
          <a:extLst>
            <a:ext uri="{FF2B5EF4-FFF2-40B4-BE49-F238E27FC236}">
              <a16:creationId xmlns:a16="http://schemas.microsoft.com/office/drawing/2014/main" xmlns="" id="{F5487AE4-DEC8-4B96-976C-4A5E67FED0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64845360" name="10 Gráfico">
          <a:extLst>
            <a:ext uri="{FF2B5EF4-FFF2-40B4-BE49-F238E27FC236}">
              <a16:creationId xmlns:a16="http://schemas.microsoft.com/office/drawing/2014/main" xmlns="" id="{467E6525-1229-4941-8E51-41B7D9A49F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64845361" name="11 Gráfico">
          <a:extLst>
            <a:ext uri="{FF2B5EF4-FFF2-40B4-BE49-F238E27FC236}">
              <a16:creationId xmlns:a16="http://schemas.microsoft.com/office/drawing/2014/main" xmlns="" id="{94B69648-F1B6-4EF4-84CB-A8A613E227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64845362" name="12 Gráfico">
          <a:extLst>
            <a:ext uri="{FF2B5EF4-FFF2-40B4-BE49-F238E27FC236}">
              <a16:creationId xmlns:a16="http://schemas.microsoft.com/office/drawing/2014/main" xmlns="" id="{E3C50BCD-9044-40B5-AE2B-131BEDCE4F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4845363" name="7 Gráfico">
          <a:extLst>
            <a:ext uri="{FF2B5EF4-FFF2-40B4-BE49-F238E27FC236}">
              <a16:creationId xmlns:a16="http://schemas.microsoft.com/office/drawing/2014/main" xmlns="" id="{40DFC7F7-A2C1-42B0-8304-2D80FCB1F6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4845364" name="8 Gráfico">
          <a:extLst>
            <a:ext uri="{FF2B5EF4-FFF2-40B4-BE49-F238E27FC236}">
              <a16:creationId xmlns:a16="http://schemas.microsoft.com/office/drawing/2014/main" xmlns="" id="{00B355BC-3A00-4DA7-8029-D06BB77C00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4845365" name="9 Gráfico">
          <a:extLst>
            <a:ext uri="{FF2B5EF4-FFF2-40B4-BE49-F238E27FC236}">
              <a16:creationId xmlns:a16="http://schemas.microsoft.com/office/drawing/2014/main" xmlns="" id="{6DCB15D0-941A-4577-BD06-D4943A08B7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64845366" name="16 Gráfico">
          <a:extLst>
            <a:ext uri="{FF2B5EF4-FFF2-40B4-BE49-F238E27FC236}">
              <a16:creationId xmlns:a16="http://schemas.microsoft.com/office/drawing/2014/main" xmlns="" id="{62255B7F-A59C-46D3-83B8-B3C83E32E8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64845367" name="7 Gráfico">
          <a:extLst>
            <a:ext uri="{FF2B5EF4-FFF2-40B4-BE49-F238E27FC236}">
              <a16:creationId xmlns:a16="http://schemas.microsoft.com/office/drawing/2014/main" xmlns="" id="{ABDF4152-660F-4661-86CF-A0DB64F4AE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64845368" name="8 Gráfico">
          <a:extLst>
            <a:ext uri="{FF2B5EF4-FFF2-40B4-BE49-F238E27FC236}">
              <a16:creationId xmlns:a16="http://schemas.microsoft.com/office/drawing/2014/main" xmlns="" id="{6E596488-3B94-4C02-A3CD-06BFE23809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64845369" name="9 Gráfico">
          <a:extLst>
            <a:ext uri="{FF2B5EF4-FFF2-40B4-BE49-F238E27FC236}">
              <a16:creationId xmlns:a16="http://schemas.microsoft.com/office/drawing/2014/main" xmlns="" id="{84E83703-A5E6-4F8F-87F0-2A3973C13F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64845370" name="16 Gráfico">
          <a:extLst>
            <a:ext uri="{FF2B5EF4-FFF2-40B4-BE49-F238E27FC236}">
              <a16:creationId xmlns:a16="http://schemas.microsoft.com/office/drawing/2014/main" xmlns="" id="{72C6C2C8-6B8A-43AD-84E2-F7EF398756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6484537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xmlns="" id="{7C094724-7722-42B7-AD0E-21BF54B58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64845372" name="2 Imagen" descr="MC900433801.PNG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xmlns="" id="{3B92EADC-AB43-4E50-B18F-081F997EF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64845373" name="3 Gráfico">
          <a:extLst>
            <a:ext uri="{FF2B5EF4-FFF2-40B4-BE49-F238E27FC236}">
              <a16:creationId xmlns:a16="http://schemas.microsoft.com/office/drawing/2014/main" xmlns="" id="{A173CC6D-A276-4214-9E87-EB9472B87D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64845374" name="4 Gráfico">
          <a:extLst>
            <a:ext uri="{FF2B5EF4-FFF2-40B4-BE49-F238E27FC236}">
              <a16:creationId xmlns:a16="http://schemas.microsoft.com/office/drawing/2014/main" xmlns="" id="{996B2CE5-CCE4-490A-B04C-60C43CD659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64845375" name="5 Gráfico">
          <a:extLst>
            <a:ext uri="{FF2B5EF4-FFF2-40B4-BE49-F238E27FC236}">
              <a16:creationId xmlns:a16="http://schemas.microsoft.com/office/drawing/2014/main" xmlns="" id="{71CC0A80-2067-4798-BA6C-EC7FA27A10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64845376" name="6 Gráfico">
          <a:extLst>
            <a:ext uri="{FF2B5EF4-FFF2-40B4-BE49-F238E27FC236}">
              <a16:creationId xmlns:a16="http://schemas.microsoft.com/office/drawing/2014/main" xmlns="" id="{583A9705-2D43-4B52-B3B5-4FD7091641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64845377" name="1 Gráfico">
          <a:extLst>
            <a:ext uri="{FF2B5EF4-FFF2-40B4-BE49-F238E27FC236}">
              <a16:creationId xmlns:a16="http://schemas.microsoft.com/office/drawing/2014/main" xmlns="" id="{4AB6918C-AA44-4B6F-AA38-E7EE5F7849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6025451" name="1 Gráfico">
          <a:extLst>
            <a:ext uri="{FF2B5EF4-FFF2-40B4-BE49-F238E27FC236}">
              <a16:creationId xmlns:a16="http://schemas.microsoft.com/office/drawing/2014/main" xmlns="" id="{F3805626-391A-447F-8567-A0A7C2A51B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6025452" name="2 Gráfico">
          <a:extLst>
            <a:ext uri="{FF2B5EF4-FFF2-40B4-BE49-F238E27FC236}">
              <a16:creationId xmlns:a16="http://schemas.microsoft.com/office/drawing/2014/main" xmlns="" id="{2F34C356-FB8D-43A8-9A29-D50E290242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6025453" name="3 Gráfico">
          <a:extLst>
            <a:ext uri="{FF2B5EF4-FFF2-40B4-BE49-F238E27FC236}">
              <a16:creationId xmlns:a16="http://schemas.microsoft.com/office/drawing/2014/main" xmlns="" id="{82581502-AA3A-4B79-A60E-B7C2D3F2BD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6025454" name="4 Gráfico">
          <a:extLst>
            <a:ext uri="{FF2B5EF4-FFF2-40B4-BE49-F238E27FC236}">
              <a16:creationId xmlns:a16="http://schemas.microsoft.com/office/drawing/2014/main" xmlns="" id="{1043A59D-48F5-4E2F-AFCF-CE7C11AAB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6025455" name="5 Gráfico">
          <a:extLst>
            <a:ext uri="{FF2B5EF4-FFF2-40B4-BE49-F238E27FC236}">
              <a16:creationId xmlns:a16="http://schemas.microsoft.com/office/drawing/2014/main" xmlns="" id="{9BB6F683-E4A2-4324-8BCE-942E3EB4C2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6025456" name="6 Gráfico">
          <a:extLst>
            <a:ext uri="{FF2B5EF4-FFF2-40B4-BE49-F238E27FC236}">
              <a16:creationId xmlns:a16="http://schemas.microsoft.com/office/drawing/2014/main" xmlns="" id="{3B0214B8-82FB-4BDF-AE85-A9A7983BF6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6025457" name="7 Gráfico">
          <a:extLst>
            <a:ext uri="{FF2B5EF4-FFF2-40B4-BE49-F238E27FC236}">
              <a16:creationId xmlns:a16="http://schemas.microsoft.com/office/drawing/2014/main" xmlns="" id="{D9C310C5-ED2B-4EF7-B1E7-0C48094FB6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6025458" name="8 Gráfico">
          <a:extLst>
            <a:ext uri="{FF2B5EF4-FFF2-40B4-BE49-F238E27FC236}">
              <a16:creationId xmlns:a16="http://schemas.microsoft.com/office/drawing/2014/main" xmlns="" id="{ECF55779-56A6-489A-AA7D-881D0FA5FC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6025459" name="9 Gráfico">
          <a:extLst>
            <a:ext uri="{FF2B5EF4-FFF2-40B4-BE49-F238E27FC236}">
              <a16:creationId xmlns:a16="http://schemas.microsoft.com/office/drawing/2014/main" xmlns="" id="{AC0423CD-4B17-4F6F-9758-EFCAFD6D8C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66025460" name="10 Gráfico">
          <a:extLst>
            <a:ext uri="{FF2B5EF4-FFF2-40B4-BE49-F238E27FC236}">
              <a16:creationId xmlns:a16="http://schemas.microsoft.com/office/drawing/2014/main" xmlns="" id="{093CC4F9-8244-48BB-BE1E-156FD2C1FF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66025461" name="11 Gráfico">
          <a:extLst>
            <a:ext uri="{FF2B5EF4-FFF2-40B4-BE49-F238E27FC236}">
              <a16:creationId xmlns:a16="http://schemas.microsoft.com/office/drawing/2014/main" xmlns="" id="{CD2C719A-37AE-44BB-A094-AA03091FDB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66025462" name="12 Gráfico">
          <a:extLst>
            <a:ext uri="{FF2B5EF4-FFF2-40B4-BE49-F238E27FC236}">
              <a16:creationId xmlns:a16="http://schemas.microsoft.com/office/drawing/2014/main" xmlns="" id="{BFA40CAE-02B8-4F40-980C-24CD31A5AC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6025463" name="7 Gráfico">
          <a:extLst>
            <a:ext uri="{FF2B5EF4-FFF2-40B4-BE49-F238E27FC236}">
              <a16:creationId xmlns:a16="http://schemas.microsoft.com/office/drawing/2014/main" xmlns="" id="{68033946-ED4A-47B0-822C-85E48FBCFB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6025464" name="8 Gráfico">
          <a:extLst>
            <a:ext uri="{FF2B5EF4-FFF2-40B4-BE49-F238E27FC236}">
              <a16:creationId xmlns:a16="http://schemas.microsoft.com/office/drawing/2014/main" xmlns="" id="{6F875715-CC74-4AD1-8DB8-857206D1A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6025465" name="9 Gráfico">
          <a:extLst>
            <a:ext uri="{FF2B5EF4-FFF2-40B4-BE49-F238E27FC236}">
              <a16:creationId xmlns:a16="http://schemas.microsoft.com/office/drawing/2014/main" xmlns="" id="{F13E0335-7182-47E2-9872-9662058132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66025466" name="16 Gráfico">
          <a:extLst>
            <a:ext uri="{FF2B5EF4-FFF2-40B4-BE49-F238E27FC236}">
              <a16:creationId xmlns:a16="http://schemas.microsoft.com/office/drawing/2014/main" xmlns="" id="{018A219F-41BE-434E-ACBA-349C76EDDA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66025467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xmlns="" id="{E6D006B7-86D2-49FA-A886-6F4DC1645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66025468" name="1 Gráfico">
          <a:extLst>
            <a:ext uri="{FF2B5EF4-FFF2-40B4-BE49-F238E27FC236}">
              <a16:creationId xmlns:a16="http://schemas.microsoft.com/office/drawing/2014/main" xmlns="" id="{B022ACD5-5C7B-4345-BA32-C8AD45077B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66025469" name="2 Gráfico">
          <a:extLst>
            <a:ext uri="{FF2B5EF4-FFF2-40B4-BE49-F238E27FC236}">
              <a16:creationId xmlns:a16="http://schemas.microsoft.com/office/drawing/2014/main" xmlns="" id="{2BB7BE0A-BD72-4604-B5EB-6790D78AF0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66025470" name="3 Gráfico">
          <a:extLst>
            <a:ext uri="{FF2B5EF4-FFF2-40B4-BE49-F238E27FC236}">
              <a16:creationId xmlns:a16="http://schemas.microsoft.com/office/drawing/2014/main" xmlns="" id="{91B7839A-84ED-4799-BDDE-6C0C37F356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66025471" name="4 Gráfico">
          <a:extLst>
            <a:ext uri="{FF2B5EF4-FFF2-40B4-BE49-F238E27FC236}">
              <a16:creationId xmlns:a16="http://schemas.microsoft.com/office/drawing/2014/main" xmlns="" id="{93021C0B-C39E-4C7D-B807-FBB24B560C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6025472" name="7 Gráfico">
          <a:extLst>
            <a:ext uri="{FF2B5EF4-FFF2-40B4-BE49-F238E27FC236}">
              <a16:creationId xmlns:a16="http://schemas.microsoft.com/office/drawing/2014/main" xmlns="" id="{D6965123-F806-40E3-B13C-B1179CCACB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6025473" name="8 Gráfico">
          <a:extLst>
            <a:ext uri="{FF2B5EF4-FFF2-40B4-BE49-F238E27FC236}">
              <a16:creationId xmlns:a16="http://schemas.microsoft.com/office/drawing/2014/main" xmlns="" id="{5B27CED3-F20E-4D15-9F3A-552270D5C1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6025474" name="9 Gráfico">
          <a:extLst>
            <a:ext uri="{FF2B5EF4-FFF2-40B4-BE49-F238E27FC236}">
              <a16:creationId xmlns:a16="http://schemas.microsoft.com/office/drawing/2014/main" xmlns="" id="{0C480A23-27C5-4D3D-A282-83C0E35ECE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66025475" name="12 Gráfico">
          <a:extLst>
            <a:ext uri="{FF2B5EF4-FFF2-40B4-BE49-F238E27FC236}">
              <a16:creationId xmlns:a16="http://schemas.microsoft.com/office/drawing/2014/main" xmlns="" id="{01F353D0-71F3-4D74-BA2C-59B5EEA059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menesesq@hotmail.com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jhonier087@outlook.com" TargetMode="External"/><Relationship Id="rId4" Type="http://schemas.openxmlformats.org/officeDocument/2006/relationships/hyperlink" Target="mailto:dayanna262009@hot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M65529"/>
  <sheetViews>
    <sheetView showGridLines="0" zoomScale="67" zoomScaleNormal="67" workbookViewId="0">
      <selection activeCell="C1" sqref="C1:G1"/>
    </sheetView>
  </sheetViews>
  <sheetFormatPr baseColWidth="10" defaultColWidth="11.42578125" defaultRowHeight="14.25" x14ac:dyDescent="0.2"/>
  <cols>
    <col min="1" max="2" width="11.42578125" style="20"/>
    <col min="3" max="3" width="15.85546875" style="20" customWidth="1"/>
    <col min="4" max="4" width="21.140625" style="20" customWidth="1"/>
    <col min="5" max="5" width="14.85546875" style="20" customWidth="1"/>
    <col min="6" max="6" width="8.5703125" style="20" customWidth="1"/>
    <col min="7" max="7" width="10.42578125" style="20" customWidth="1"/>
    <col min="8" max="8" width="16.28515625" style="20" customWidth="1"/>
    <col min="9" max="9" width="18.28515625" style="20" customWidth="1"/>
    <col min="10" max="10" width="3.28515625" style="20" customWidth="1"/>
    <col min="11" max="11" width="46.28515625" style="20" bestFit="1" customWidth="1"/>
    <col min="12" max="12" width="85.42578125" style="20" customWidth="1"/>
    <col min="13" max="13" width="33.5703125" style="20" customWidth="1"/>
    <col min="14" max="16384" width="11.42578125" style="20"/>
  </cols>
  <sheetData>
    <row r="1" spans="1:13" ht="27" customHeight="1" x14ac:dyDescent="0.25">
      <c r="A1" s="201"/>
      <c r="B1" s="202"/>
      <c r="C1" s="209" t="s">
        <v>0</v>
      </c>
      <c r="D1" s="210"/>
      <c r="E1" s="210"/>
      <c r="F1" s="210"/>
      <c r="G1" s="210"/>
      <c r="H1" s="207" t="s">
        <v>1</v>
      </c>
      <c r="I1" s="208"/>
    </row>
    <row r="2" spans="1:13" ht="18.75" customHeight="1" x14ac:dyDescent="0.25">
      <c r="A2" s="203"/>
      <c r="B2" s="204"/>
      <c r="C2" s="209" t="s">
        <v>2</v>
      </c>
      <c r="D2" s="210"/>
      <c r="E2" s="210"/>
      <c r="F2" s="210"/>
      <c r="G2" s="210"/>
      <c r="H2" s="95">
        <v>41241</v>
      </c>
      <c r="I2" s="96" t="s">
        <v>3</v>
      </c>
    </row>
    <row r="3" spans="1:13" ht="21" customHeight="1" x14ac:dyDescent="0.25">
      <c r="A3" s="205"/>
      <c r="B3" s="206"/>
      <c r="C3" s="209" t="s">
        <v>4</v>
      </c>
      <c r="D3" s="210"/>
      <c r="E3" s="210"/>
      <c r="F3" s="210"/>
      <c r="G3" s="210"/>
      <c r="H3" s="207" t="s">
        <v>5</v>
      </c>
      <c r="I3" s="208"/>
    </row>
    <row r="4" spans="1:13" ht="5.25" customHeight="1" x14ac:dyDescent="0.2"/>
    <row r="5" spans="1:13" ht="34.5" customHeight="1" x14ac:dyDescent="0.2">
      <c r="A5" s="164" t="s">
        <v>6</v>
      </c>
      <c r="B5" s="164"/>
      <c r="C5" s="164"/>
      <c r="D5" s="164"/>
      <c r="E5" s="164"/>
      <c r="F5" s="164"/>
      <c r="G5" s="164"/>
      <c r="H5" s="164"/>
      <c r="I5" s="164"/>
      <c r="K5" s="149" t="s">
        <v>7</v>
      </c>
      <c r="L5" s="149"/>
      <c r="M5" s="149"/>
    </row>
    <row r="6" spans="1:13" ht="23.25" customHeight="1" x14ac:dyDescent="0.2">
      <c r="A6" s="150" t="s">
        <v>8</v>
      </c>
      <c r="B6" s="151"/>
      <c r="C6" s="151"/>
      <c r="D6" s="151"/>
      <c r="E6" s="151"/>
      <c r="F6" s="192" t="s">
        <v>9</v>
      </c>
      <c r="G6" s="193"/>
      <c r="H6" s="193"/>
      <c r="I6" s="193"/>
      <c r="K6" s="98" t="s">
        <v>10</v>
      </c>
      <c r="L6" s="99" t="s">
        <v>11</v>
      </c>
      <c r="M6" s="100" t="s">
        <v>12</v>
      </c>
    </row>
    <row r="7" spans="1:13" ht="20.100000000000001" customHeight="1" x14ac:dyDescent="0.2">
      <c r="A7" s="152" t="s">
        <v>13</v>
      </c>
      <c r="B7" s="153"/>
      <c r="C7" s="153"/>
      <c r="D7" s="153"/>
      <c r="E7" s="153"/>
      <c r="F7" s="194" t="s">
        <v>14</v>
      </c>
      <c r="G7" s="194"/>
      <c r="H7" s="194"/>
      <c r="I7" s="194"/>
      <c r="K7" s="154" t="s">
        <v>15</v>
      </c>
      <c r="L7" s="143" t="s">
        <v>16</v>
      </c>
      <c r="M7" s="155" t="s">
        <v>17</v>
      </c>
    </row>
    <row r="8" spans="1:13" ht="33.75" customHeight="1" x14ac:dyDescent="0.2">
      <c r="A8" s="152"/>
      <c r="B8" s="153"/>
      <c r="C8" s="153"/>
      <c r="D8" s="153"/>
      <c r="E8" s="153"/>
      <c r="F8" s="156" t="s">
        <v>18</v>
      </c>
      <c r="G8" s="157"/>
      <c r="H8" s="158">
        <v>254174000371</v>
      </c>
      <c r="I8" s="159"/>
      <c r="K8" s="155"/>
      <c r="L8" s="143" t="s">
        <v>19</v>
      </c>
      <c r="M8" s="155"/>
    </row>
    <row r="9" spans="1:13" ht="20.100000000000001" customHeight="1" x14ac:dyDescent="0.2">
      <c r="A9" s="93" t="s">
        <v>20</v>
      </c>
      <c r="B9" s="94"/>
      <c r="C9" s="186" t="s">
        <v>21</v>
      </c>
      <c r="D9" s="186"/>
      <c r="E9" s="187"/>
      <c r="F9" s="162" t="s">
        <v>22</v>
      </c>
      <c r="G9" s="163"/>
      <c r="H9" s="199" t="s">
        <v>23</v>
      </c>
      <c r="I9" s="200"/>
      <c r="K9" s="155"/>
      <c r="L9" s="143" t="s">
        <v>24</v>
      </c>
      <c r="M9" s="155" t="s">
        <v>25</v>
      </c>
    </row>
    <row r="10" spans="1:13" ht="20.100000000000001" customHeight="1" x14ac:dyDescent="0.2">
      <c r="A10" s="184" t="s">
        <v>26</v>
      </c>
      <c r="B10" s="185"/>
      <c r="C10" s="195" t="s">
        <v>27</v>
      </c>
      <c r="D10" s="186"/>
      <c r="E10" s="186"/>
      <c r="F10" s="187"/>
      <c r="G10" s="97" t="s">
        <v>28</v>
      </c>
      <c r="H10" s="160">
        <v>3106196235</v>
      </c>
      <c r="I10" s="161"/>
      <c r="K10" s="155"/>
      <c r="L10" s="143" t="s">
        <v>29</v>
      </c>
      <c r="M10" s="155"/>
    </row>
    <row r="11" spans="1:13" ht="20.100000000000001" customHeight="1" x14ac:dyDescent="0.2">
      <c r="A11" s="184" t="s">
        <v>30</v>
      </c>
      <c r="B11" s="185"/>
      <c r="C11" s="186" t="s">
        <v>31</v>
      </c>
      <c r="D11" s="186"/>
      <c r="E11" s="186"/>
      <c r="F11" s="187"/>
      <c r="G11" s="97" t="s">
        <v>32</v>
      </c>
      <c r="H11" s="165" t="s">
        <v>598</v>
      </c>
      <c r="I11" s="166"/>
      <c r="K11" s="167"/>
      <c r="L11" s="144"/>
      <c r="M11" s="144"/>
    </row>
    <row r="12" spans="1:13" ht="19.5" customHeight="1" x14ac:dyDescent="0.2">
      <c r="A12" s="169" t="s">
        <v>33</v>
      </c>
      <c r="B12" s="170"/>
      <c r="C12" s="170"/>
      <c r="D12" s="170"/>
      <c r="E12" s="170"/>
      <c r="F12" s="170"/>
      <c r="G12" s="170"/>
      <c r="H12" s="170"/>
      <c r="I12" s="171"/>
      <c r="K12" s="168"/>
      <c r="L12" s="144"/>
      <c r="M12" s="168"/>
    </row>
    <row r="13" spans="1:13" ht="20.100000000000001" customHeight="1" x14ac:dyDescent="0.2">
      <c r="A13" s="172" t="s">
        <v>34</v>
      </c>
      <c r="B13" s="172"/>
      <c r="C13" s="172"/>
      <c r="D13" s="172" t="s">
        <v>35</v>
      </c>
      <c r="E13" s="172"/>
      <c r="F13" s="172"/>
      <c r="G13" s="172" t="s">
        <v>36</v>
      </c>
      <c r="H13" s="172"/>
      <c r="I13" s="172"/>
      <c r="K13" s="168"/>
      <c r="L13" s="144"/>
      <c r="M13" s="168"/>
    </row>
    <row r="14" spans="1:13" ht="20.100000000000001" customHeight="1" x14ac:dyDescent="0.2">
      <c r="A14" s="173" t="s">
        <v>37</v>
      </c>
      <c r="B14" s="173"/>
      <c r="C14" s="173"/>
      <c r="D14" s="173" t="s">
        <v>38</v>
      </c>
      <c r="E14" s="173"/>
      <c r="F14" s="173"/>
      <c r="G14" s="174" t="s">
        <v>27</v>
      </c>
      <c r="H14" s="173"/>
      <c r="I14" s="173"/>
      <c r="K14" s="168"/>
      <c r="L14" s="144"/>
      <c r="M14" s="168"/>
    </row>
    <row r="15" spans="1:13" ht="20.100000000000001" customHeight="1" x14ac:dyDescent="0.2">
      <c r="A15" s="173" t="s">
        <v>39</v>
      </c>
      <c r="B15" s="173"/>
      <c r="C15" s="173"/>
      <c r="D15" s="173" t="s">
        <v>40</v>
      </c>
      <c r="E15" s="173"/>
      <c r="F15" s="173"/>
      <c r="G15" s="174" t="s">
        <v>41</v>
      </c>
      <c r="H15" s="173"/>
      <c r="I15" s="173"/>
      <c r="K15" s="168"/>
      <c r="L15" s="144"/>
      <c r="M15" s="144"/>
    </row>
    <row r="16" spans="1:13" ht="20.100000000000001" customHeight="1" x14ac:dyDescent="0.2">
      <c r="A16" s="175" t="s">
        <v>42</v>
      </c>
      <c r="B16" s="175"/>
      <c r="C16" s="175"/>
      <c r="D16" s="175" t="s">
        <v>40</v>
      </c>
      <c r="E16" s="175"/>
      <c r="F16" s="175"/>
      <c r="G16" s="175" t="s">
        <v>43</v>
      </c>
      <c r="H16" s="175"/>
      <c r="I16" s="175"/>
      <c r="K16" s="168"/>
      <c r="L16" s="144"/>
      <c r="M16" s="144"/>
    </row>
    <row r="17" spans="1:13" ht="20.100000000000001" customHeight="1" x14ac:dyDescent="0.2">
      <c r="A17" s="173" t="s">
        <v>44</v>
      </c>
      <c r="B17" s="173"/>
      <c r="C17" s="173"/>
      <c r="D17" s="173" t="s">
        <v>40</v>
      </c>
      <c r="E17" s="173"/>
      <c r="F17" s="173"/>
      <c r="G17" s="174" t="s">
        <v>45</v>
      </c>
      <c r="H17" s="173"/>
      <c r="I17" s="173"/>
      <c r="K17" s="168"/>
      <c r="L17" s="144"/>
      <c r="M17" s="144"/>
    </row>
    <row r="18" spans="1:13" ht="20.100000000000001" customHeight="1" x14ac:dyDescent="0.2">
      <c r="A18" s="173" t="s">
        <v>46</v>
      </c>
      <c r="B18" s="173"/>
      <c r="C18" s="173"/>
      <c r="D18" s="173" t="s">
        <v>40</v>
      </c>
      <c r="E18" s="173"/>
      <c r="F18" s="173"/>
      <c r="G18" s="174" t="s">
        <v>47</v>
      </c>
      <c r="H18" s="173"/>
      <c r="I18" s="173"/>
      <c r="K18" s="176"/>
      <c r="L18" s="144"/>
      <c r="M18" s="144"/>
    </row>
    <row r="19" spans="1:13" ht="20.100000000000001" customHeight="1" x14ac:dyDescent="0.2">
      <c r="A19" s="175" t="s">
        <v>48</v>
      </c>
      <c r="B19" s="175"/>
      <c r="C19" s="175"/>
      <c r="D19" s="175" t="s">
        <v>40</v>
      </c>
      <c r="E19" s="175"/>
      <c r="F19" s="175"/>
      <c r="G19" s="175" t="s">
        <v>49</v>
      </c>
      <c r="H19" s="175"/>
      <c r="I19" s="175"/>
      <c r="K19" s="168"/>
      <c r="L19" s="144"/>
      <c r="M19" s="144"/>
    </row>
    <row r="20" spans="1:13" ht="20.100000000000001" customHeight="1" x14ac:dyDescent="0.2">
      <c r="A20" s="173" t="s">
        <v>50</v>
      </c>
      <c r="B20" s="173"/>
      <c r="C20" s="173"/>
      <c r="D20" s="175" t="s">
        <v>40</v>
      </c>
      <c r="E20" s="175"/>
      <c r="F20" s="175"/>
      <c r="G20" s="174" t="s">
        <v>51</v>
      </c>
      <c r="H20" s="173"/>
      <c r="I20" s="173"/>
      <c r="K20" s="168"/>
      <c r="L20" s="144"/>
      <c r="M20" s="144"/>
    </row>
    <row r="21" spans="1:13" ht="20.100000000000001" customHeight="1" x14ac:dyDescent="0.2">
      <c r="A21" s="175" t="s">
        <v>52</v>
      </c>
      <c r="B21" s="175"/>
      <c r="C21" s="175"/>
      <c r="D21" s="175" t="s">
        <v>40</v>
      </c>
      <c r="E21" s="175"/>
      <c r="F21" s="175"/>
      <c r="G21" s="175" t="s">
        <v>53</v>
      </c>
      <c r="H21" s="175"/>
      <c r="I21" s="175"/>
      <c r="K21" s="168"/>
      <c r="L21" s="144"/>
      <c r="M21" s="113"/>
    </row>
    <row r="22" spans="1:13" ht="20.100000000000001" customHeight="1" x14ac:dyDescent="0.2">
      <c r="A22" s="175" t="s">
        <v>54</v>
      </c>
      <c r="B22" s="175"/>
      <c r="C22" s="175"/>
      <c r="D22" s="175" t="s">
        <v>40</v>
      </c>
      <c r="E22" s="175"/>
      <c r="F22" s="175"/>
      <c r="G22" s="175" t="s">
        <v>55</v>
      </c>
      <c r="H22" s="175"/>
      <c r="I22" s="175"/>
    </row>
    <row r="23" spans="1:13" s="21" customFormat="1" ht="20.25" x14ac:dyDescent="0.3">
      <c r="A23" s="175" t="s">
        <v>56</v>
      </c>
      <c r="B23" s="175"/>
      <c r="C23" s="175"/>
      <c r="D23" s="175" t="s">
        <v>40</v>
      </c>
      <c r="E23" s="175"/>
      <c r="F23" s="175"/>
      <c r="G23" s="174" t="s">
        <v>57</v>
      </c>
      <c r="H23" s="175"/>
      <c r="I23" s="175"/>
      <c r="K23" s="177"/>
      <c r="L23" s="177"/>
      <c r="M23" s="22"/>
    </row>
    <row r="24" spans="1:13" ht="30" customHeight="1" x14ac:dyDescent="0.2">
      <c r="A24" s="191" t="s">
        <v>58</v>
      </c>
      <c r="B24" s="191"/>
      <c r="C24" s="191"/>
      <c r="D24" s="191"/>
      <c r="E24" s="191"/>
      <c r="F24" s="191"/>
      <c r="G24" s="191"/>
      <c r="H24" s="191"/>
      <c r="I24" s="191"/>
      <c r="K24" s="23"/>
      <c r="L24" s="23"/>
    </row>
    <row r="25" spans="1:13" ht="33.75" customHeight="1" x14ac:dyDescent="0.2">
      <c r="A25" s="172" t="s">
        <v>34</v>
      </c>
      <c r="B25" s="172"/>
      <c r="C25" s="172"/>
      <c r="D25" s="172" t="s">
        <v>35</v>
      </c>
      <c r="E25" s="172"/>
      <c r="F25" s="172"/>
      <c r="G25" s="172" t="s">
        <v>59</v>
      </c>
      <c r="H25" s="172"/>
      <c r="I25" s="172"/>
      <c r="K25" s="24"/>
      <c r="L25" s="25"/>
      <c r="M25" s="20" t="s">
        <v>60</v>
      </c>
    </row>
    <row r="26" spans="1:13" ht="20.100000000000001" customHeight="1" x14ac:dyDescent="0.2">
      <c r="A26" s="140" t="s">
        <v>61</v>
      </c>
      <c r="B26" s="140"/>
      <c r="C26" s="140"/>
      <c r="D26" s="175" t="s">
        <v>40</v>
      </c>
      <c r="E26" s="175"/>
      <c r="F26" s="175"/>
      <c r="G26" s="175" t="s">
        <v>599</v>
      </c>
      <c r="H26" s="175"/>
      <c r="I26" s="175"/>
      <c r="K26" s="24"/>
      <c r="L26" s="25"/>
    </row>
    <row r="27" spans="1:13" ht="20.100000000000001" customHeight="1" x14ac:dyDescent="0.2">
      <c r="A27" s="188" t="s">
        <v>62</v>
      </c>
      <c r="B27" s="189"/>
      <c r="C27" s="190"/>
      <c r="D27" s="175" t="s">
        <v>40</v>
      </c>
      <c r="E27" s="175"/>
      <c r="F27" s="175"/>
      <c r="G27" s="179" t="s">
        <v>63</v>
      </c>
      <c r="H27" s="180"/>
      <c r="I27" s="181"/>
      <c r="K27" s="24"/>
      <c r="L27" s="26"/>
    </row>
    <row r="28" spans="1:13" ht="20.100000000000001" customHeight="1" x14ac:dyDescent="0.2">
      <c r="A28" s="175" t="s">
        <v>64</v>
      </c>
      <c r="B28" s="175"/>
      <c r="C28" s="175"/>
      <c r="D28" s="175" t="s">
        <v>40</v>
      </c>
      <c r="E28" s="175"/>
      <c r="F28" s="175"/>
      <c r="G28" s="175" t="s">
        <v>65</v>
      </c>
      <c r="H28" s="175"/>
      <c r="I28" s="175"/>
      <c r="K28" s="24"/>
      <c r="L28" s="26"/>
    </row>
    <row r="29" spans="1:13" ht="20.100000000000001" customHeight="1" x14ac:dyDescent="0.2">
      <c r="A29" s="175" t="s">
        <v>66</v>
      </c>
      <c r="B29" s="175"/>
      <c r="C29" s="175"/>
      <c r="D29" s="175" t="s">
        <v>40</v>
      </c>
      <c r="E29" s="175"/>
      <c r="F29" s="175"/>
      <c r="G29" s="175" t="s">
        <v>67</v>
      </c>
      <c r="H29" s="175"/>
      <c r="I29" s="175"/>
      <c r="K29" s="24"/>
      <c r="L29" s="25"/>
    </row>
    <row r="30" spans="1:13" ht="20.100000000000001" customHeight="1" x14ac:dyDescent="0.2">
      <c r="A30" s="196"/>
      <c r="B30" s="197"/>
      <c r="C30" s="198"/>
      <c r="D30" s="196"/>
      <c r="E30" s="197"/>
      <c r="F30" s="198"/>
      <c r="G30" s="196"/>
      <c r="H30" s="197"/>
      <c r="I30" s="198"/>
      <c r="K30" s="24"/>
      <c r="L30" s="26"/>
    </row>
    <row r="31" spans="1:13" ht="20.100000000000001" customHeight="1" x14ac:dyDescent="0.2">
      <c r="A31" s="175"/>
      <c r="B31" s="175"/>
      <c r="C31" s="175"/>
      <c r="D31" s="175"/>
      <c r="E31" s="175"/>
      <c r="F31" s="175"/>
      <c r="G31" s="175"/>
      <c r="H31" s="175"/>
      <c r="I31" s="175"/>
      <c r="K31" s="24"/>
      <c r="L31" s="27"/>
    </row>
    <row r="32" spans="1:13" ht="20.100000000000001" customHeight="1" x14ac:dyDescent="0.2">
      <c r="A32" s="175"/>
      <c r="B32" s="175"/>
      <c r="C32" s="175"/>
      <c r="D32" s="175"/>
      <c r="E32" s="175"/>
      <c r="F32" s="175"/>
      <c r="G32" s="175"/>
      <c r="H32" s="175"/>
      <c r="I32" s="175"/>
      <c r="K32" s="178"/>
      <c r="L32" s="25"/>
    </row>
    <row r="33" spans="11:12" ht="15" x14ac:dyDescent="0.2">
      <c r="K33" s="178"/>
      <c r="L33" s="28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82" t="s">
        <v>68</v>
      </c>
      <c r="B65526" s="182"/>
      <c r="C65526" s="182"/>
      <c r="D65526" s="182"/>
      <c r="E65526" s="182"/>
    </row>
    <row r="65527" spans="1:5" x14ac:dyDescent="0.2">
      <c r="A65527" s="183" t="s">
        <v>69</v>
      </c>
      <c r="B65527" s="183"/>
      <c r="C65527" s="183"/>
      <c r="D65527" s="183"/>
      <c r="E65527" s="183"/>
    </row>
    <row r="65528" spans="1:5" x14ac:dyDescent="0.2">
      <c r="A65528" s="183" t="s">
        <v>70</v>
      </c>
      <c r="B65528" s="183"/>
      <c r="C65528" s="183"/>
      <c r="D65528" s="183"/>
      <c r="E65528" s="183"/>
    </row>
    <row r="65529" spans="1:5" x14ac:dyDescent="0.2">
      <c r="A65529" s="20" t="s">
        <v>71</v>
      </c>
      <c r="D65529" s="20" t="s">
        <v>72</v>
      </c>
    </row>
  </sheetData>
  <sheetProtection password="F5F0" sheet="1"/>
  <mergeCells count="92">
    <mergeCell ref="A1:B3"/>
    <mergeCell ref="H1:I1"/>
    <mergeCell ref="H3:I3"/>
    <mergeCell ref="C1:G1"/>
    <mergeCell ref="C2:G2"/>
    <mergeCell ref="C3:G3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G30:I30"/>
    <mergeCell ref="H9:I9"/>
    <mergeCell ref="A30:C30"/>
    <mergeCell ref="D30:F30"/>
    <mergeCell ref="D22:F22"/>
    <mergeCell ref="G22:I22"/>
    <mergeCell ref="D26:F26"/>
    <mergeCell ref="A65526:E65526"/>
    <mergeCell ref="A65527:E65527"/>
    <mergeCell ref="A10:B10"/>
    <mergeCell ref="C9:E9"/>
    <mergeCell ref="A28:C28"/>
    <mergeCell ref="D28:F28"/>
    <mergeCell ref="A27:C27"/>
    <mergeCell ref="D27:F27"/>
    <mergeCell ref="D32:F32"/>
    <mergeCell ref="A29:C29"/>
    <mergeCell ref="D29:F29"/>
    <mergeCell ref="A32:C32"/>
    <mergeCell ref="A24:I24"/>
    <mergeCell ref="A25:C25"/>
    <mergeCell ref="D25:F25"/>
    <mergeCell ref="G25:I25"/>
    <mergeCell ref="K32:K33"/>
    <mergeCell ref="G28:I28"/>
    <mergeCell ref="G27:I27"/>
    <mergeCell ref="G32:I32"/>
    <mergeCell ref="G29:I29"/>
    <mergeCell ref="G26:I26"/>
    <mergeCell ref="K18:K21"/>
    <mergeCell ref="A19:C19"/>
    <mergeCell ref="D19:F19"/>
    <mergeCell ref="G19:I19"/>
    <mergeCell ref="A23:C23"/>
    <mergeCell ref="D23:F23"/>
    <mergeCell ref="A20:C20"/>
    <mergeCell ref="D20:F20"/>
    <mergeCell ref="G20:I20"/>
    <mergeCell ref="A22:C22"/>
    <mergeCell ref="G23:I23"/>
    <mergeCell ref="A21:C21"/>
    <mergeCell ref="D21:F21"/>
    <mergeCell ref="G21:I21"/>
    <mergeCell ref="K23:L23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F9:G9"/>
    <mergeCell ref="A5:I5"/>
  </mergeCells>
  <hyperlinks>
    <hyperlink ref="A65528" r:id="rId1"/>
    <hyperlink ref="A65527" r:id="rId2"/>
    <hyperlink ref="G15" r:id="rId3"/>
    <hyperlink ref="G23" r:id="rId4"/>
    <hyperlink ref="G20" r:id="rId5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U65532"/>
  <sheetViews>
    <sheetView showGridLines="0" tabSelected="1" topLeftCell="A25" zoomScale="50" zoomScaleNormal="50" workbookViewId="0">
      <selection activeCell="B35" sqref="B35:B44"/>
    </sheetView>
  </sheetViews>
  <sheetFormatPr baseColWidth="10" defaultColWidth="11.42578125" defaultRowHeight="14.25" x14ac:dyDescent="0.2"/>
  <cols>
    <col min="1" max="1" width="0.42578125" style="30" customWidth="1"/>
    <col min="2" max="2" width="1.42578125" style="30" customWidth="1"/>
    <col min="3" max="3" width="44.7109375" style="30" customWidth="1"/>
    <col min="4" max="4" width="11.7109375" style="75" customWidth="1"/>
    <col min="5" max="6" width="33.7109375" style="60" customWidth="1"/>
    <col min="7" max="7" width="11.7109375" style="75" customWidth="1"/>
    <col min="8" max="9" width="33.7109375" style="60" customWidth="1"/>
    <col min="10" max="10" width="11.7109375" style="75" customWidth="1"/>
    <col min="11" max="12" width="33.7109375" style="60" customWidth="1"/>
    <col min="13" max="13" width="11.7109375" style="75" customWidth="1"/>
    <col min="14" max="15" width="33.7109375" style="60" customWidth="1"/>
    <col min="16" max="16" width="3.140625" style="30" customWidth="1"/>
    <col min="17" max="17" width="2.42578125" style="30" customWidth="1"/>
    <col min="18" max="18" width="7.42578125" style="30" hidden="1" customWidth="1"/>
    <col min="19" max="20" width="7.140625" style="30" hidden="1" customWidth="1"/>
    <col min="21" max="21" width="7" style="30" hidden="1" customWidth="1"/>
    <col min="22" max="22" width="11.42578125" style="30"/>
    <col min="23" max="23" width="13" style="30" customWidth="1"/>
    <col min="24" max="24" width="15.85546875" style="30" customWidth="1"/>
    <col min="25" max="25" width="13" style="30" customWidth="1"/>
    <col min="26" max="27" width="11.42578125" style="30" customWidth="1"/>
    <col min="28" max="16384" width="11.42578125" style="30"/>
  </cols>
  <sheetData>
    <row r="1" spans="1:21" ht="33" customHeight="1" x14ac:dyDescent="0.2">
      <c r="B1" s="261" t="s">
        <v>73</v>
      </c>
      <c r="C1" s="261"/>
      <c r="D1" s="261"/>
      <c r="E1" s="261"/>
      <c r="F1" s="261"/>
      <c r="G1" s="261"/>
      <c r="H1" s="261"/>
      <c r="I1" s="261"/>
      <c r="J1" s="262"/>
      <c r="K1" s="262"/>
      <c r="L1" s="29"/>
      <c r="M1" s="29"/>
      <c r="N1" s="29"/>
      <c r="O1" s="29"/>
    </row>
    <row r="2" spans="1:21" ht="15.75" x14ac:dyDescent="0.2">
      <c r="B2" s="263" t="s">
        <v>74</v>
      </c>
      <c r="C2" s="263"/>
      <c r="D2" s="212" t="s">
        <v>75</v>
      </c>
      <c r="E2" s="212"/>
      <c r="F2" s="212"/>
      <c r="G2" s="213" t="s">
        <v>76</v>
      </c>
      <c r="H2" s="213"/>
      <c r="I2" s="213"/>
      <c r="J2" s="214" t="s">
        <v>77</v>
      </c>
      <c r="K2" s="214"/>
      <c r="L2" s="214"/>
      <c r="M2" s="273" t="s">
        <v>78</v>
      </c>
      <c r="N2" s="273"/>
      <c r="O2" s="273"/>
      <c r="Q2" s="30">
        <v>1</v>
      </c>
    </row>
    <row r="3" spans="1:21" ht="15" customHeight="1" x14ac:dyDescent="0.2">
      <c r="B3" s="263"/>
      <c r="C3" s="263"/>
      <c r="D3" s="271" t="s">
        <v>79</v>
      </c>
      <c r="E3" s="217" t="s">
        <v>80</v>
      </c>
      <c r="F3" s="217" t="s">
        <v>81</v>
      </c>
      <c r="G3" s="215" t="s">
        <v>79</v>
      </c>
      <c r="H3" s="217" t="s">
        <v>80</v>
      </c>
      <c r="I3" s="217" t="s">
        <v>81</v>
      </c>
      <c r="J3" s="215" t="s">
        <v>79</v>
      </c>
      <c r="K3" s="225" t="s">
        <v>80</v>
      </c>
      <c r="L3" s="218" t="s">
        <v>81</v>
      </c>
      <c r="M3" s="215" t="s">
        <v>79</v>
      </c>
      <c r="N3" s="225" t="s">
        <v>80</v>
      </c>
      <c r="O3" s="218" t="s">
        <v>81</v>
      </c>
      <c r="Q3" s="30">
        <v>2</v>
      </c>
    </row>
    <row r="4" spans="1:21" ht="15.75" customHeight="1" x14ac:dyDescent="0.2">
      <c r="B4" s="263"/>
      <c r="C4" s="263"/>
      <c r="D4" s="272"/>
      <c r="E4" s="218"/>
      <c r="F4" s="218"/>
      <c r="G4" s="216"/>
      <c r="H4" s="218"/>
      <c r="I4" s="218"/>
      <c r="J4" s="216"/>
      <c r="K4" s="226"/>
      <c r="L4" s="227"/>
      <c r="M4" s="216"/>
      <c r="N4" s="226"/>
      <c r="O4" s="227"/>
      <c r="Q4" s="30">
        <v>3</v>
      </c>
    </row>
    <row r="5" spans="1:21" ht="15.75" x14ac:dyDescent="0.2">
      <c r="B5" s="263"/>
      <c r="C5" s="263"/>
      <c r="D5" s="31"/>
      <c r="E5" s="32"/>
      <c r="F5" s="32"/>
      <c r="G5" s="33"/>
      <c r="H5" s="34"/>
      <c r="I5" s="34"/>
      <c r="J5" s="33"/>
      <c r="K5" s="35"/>
      <c r="L5" s="34"/>
      <c r="M5" s="33"/>
      <c r="N5" s="35"/>
      <c r="O5" s="34"/>
      <c r="Q5" s="30">
        <v>4</v>
      </c>
    </row>
    <row r="6" spans="1:21" ht="18.75" x14ac:dyDescent="0.2">
      <c r="A6" s="211" t="s">
        <v>82</v>
      </c>
      <c r="B6" s="268"/>
      <c r="C6" s="36" t="s">
        <v>83</v>
      </c>
      <c r="D6" s="37"/>
      <c r="E6" s="37"/>
      <c r="F6" s="37"/>
      <c r="G6" s="37"/>
      <c r="H6" s="37"/>
      <c r="I6" s="37"/>
      <c r="J6" s="37"/>
      <c r="K6" s="37"/>
      <c r="L6" s="38"/>
      <c r="M6" s="37"/>
      <c r="N6" s="37"/>
      <c r="O6" s="38"/>
    </row>
    <row r="7" spans="1:21" ht="39.950000000000003" customHeight="1" x14ac:dyDescent="0.2">
      <c r="A7" s="211"/>
      <c r="B7" s="269"/>
      <c r="C7" s="39" t="s">
        <v>84</v>
      </c>
      <c r="D7" s="76">
        <v>3</v>
      </c>
      <c r="E7" s="114" t="s">
        <v>85</v>
      </c>
      <c r="F7" s="114" t="s">
        <v>86</v>
      </c>
      <c r="G7" s="132">
        <v>3</v>
      </c>
      <c r="H7" s="82" t="s">
        <v>87</v>
      </c>
      <c r="I7" s="115" t="s">
        <v>88</v>
      </c>
      <c r="J7" s="135"/>
      <c r="K7" s="116"/>
      <c r="L7" s="117"/>
      <c r="M7" s="137"/>
      <c r="N7" s="118"/>
      <c r="O7" s="119"/>
      <c r="Q7" s="40"/>
      <c r="R7" s="30">
        <f>COUNTIF(D7:D10,"1")</f>
        <v>1</v>
      </c>
      <c r="S7" s="30">
        <f>COUNTIF(G7:G10,"1")</f>
        <v>1</v>
      </c>
      <c r="T7" s="30">
        <f>COUNTIF(J7:J10,"1")</f>
        <v>0</v>
      </c>
      <c r="U7" s="30">
        <f>COUNTIF(M7:M10,"1")</f>
        <v>0</v>
      </c>
    </row>
    <row r="8" spans="1:21" ht="39.950000000000003" customHeight="1" x14ac:dyDescent="0.2">
      <c r="A8" s="211"/>
      <c r="B8" s="269"/>
      <c r="C8" s="41" t="s">
        <v>89</v>
      </c>
      <c r="D8" s="76">
        <v>2</v>
      </c>
      <c r="E8" s="80" t="s">
        <v>90</v>
      </c>
      <c r="F8" s="114" t="s">
        <v>91</v>
      </c>
      <c r="G8" s="132">
        <v>2</v>
      </c>
      <c r="H8" s="120" t="s">
        <v>92</v>
      </c>
      <c r="I8" s="115" t="s">
        <v>93</v>
      </c>
      <c r="J8" s="135"/>
      <c r="K8" s="121"/>
      <c r="L8" s="117"/>
      <c r="M8" s="137"/>
      <c r="N8" s="122"/>
      <c r="O8" s="119"/>
      <c r="R8" s="30">
        <f>COUNTIF(D7:D10,"2")</f>
        <v>2</v>
      </c>
      <c r="S8" s="30">
        <f>COUNTIF(G7:G10,"2")</f>
        <v>2</v>
      </c>
      <c r="T8" s="30">
        <f>COUNTIF(J7:J10,"2")</f>
        <v>0</v>
      </c>
      <c r="U8" s="30">
        <f>COUNTIF(M7:M10,"2")</f>
        <v>0</v>
      </c>
    </row>
    <row r="9" spans="1:21" ht="39.950000000000003" customHeight="1" x14ac:dyDescent="0.2">
      <c r="A9" s="211"/>
      <c r="B9" s="269"/>
      <c r="C9" s="142" t="s">
        <v>94</v>
      </c>
      <c r="D9" s="76">
        <v>1</v>
      </c>
      <c r="E9" s="114" t="s">
        <v>95</v>
      </c>
      <c r="F9" s="114" t="s">
        <v>96</v>
      </c>
      <c r="G9" s="132">
        <v>2</v>
      </c>
      <c r="H9" s="83" t="s">
        <v>97</v>
      </c>
      <c r="I9" s="115" t="s">
        <v>98</v>
      </c>
      <c r="J9" s="135"/>
      <c r="K9" s="121"/>
      <c r="L9" s="117"/>
      <c r="M9" s="137"/>
      <c r="N9" s="122"/>
      <c r="O9" s="119"/>
      <c r="R9" s="30">
        <f>COUNTIF(D7:D10,"3")</f>
        <v>1</v>
      </c>
      <c r="S9" s="30">
        <f>COUNTIF(G7:G10,"3")</f>
        <v>1</v>
      </c>
      <c r="T9" s="30">
        <f>COUNTIF(J7:J10,"3")</f>
        <v>0</v>
      </c>
      <c r="U9" s="30">
        <f>COUNTIF(M7:M10,"3")</f>
        <v>0</v>
      </c>
    </row>
    <row r="10" spans="1:21" ht="39.950000000000003" customHeight="1" x14ac:dyDescent="0.2">
      <c r="A10" s="211"/>
      <c r="B10" s="270"/>
      <c r="C10" s="42" t="s">
        <v>99</v>
      </c>
      <c r="D10" s="76">
        <v>2</v>
      </c>
      <c r="E10" s="114" t="s">
        <v>100</v>
      </c>
      <c r="F10" s="114" t="s">
        <v>101</v>
      </c>
      <c r="G10" s="132">
        <v>1</v>
      </c>
      <c r="H10" s="120" t="s">
        <v>102</v>
      </c>
      <c r="I10" s="115"/>
      <c r="J10" s="135"/>
      <c r="K10" s="121"/>
      <c r="L10" s="117"/>
      <c r="M10" s="137"/>
      <c r="N10" s="122"/>
      <c r="O10" s="119"/>
      <c r="R10" s="30">
        <f>COUNTIF(D7:D10,"4")</f>
        <v>0</v>
      </c>
      <c r="S10" s="30">
        <f>COUNTIF(G7:G10,"4")</f>
        <v>0</v>
      </c>
      <c r="T10" s="30">
        <f>COUNTIF(J7:J10,"4")</f>
        <v>0</v>
      </c>
      <c r="U10" s="30">
        <f>COUNTIF(M7:M10,"4")</f>
        <v>0</v>
      </c>
    </row>
    <row r="11" spans="1:21" ht="6" customHeight="1" x14ac:dyDescent="0.25">
      <c r="B11" s="236"/>
      <c r="C11" s="237"/>
      <c r="D11" s="237"/>
      <c r="E11" s="237"/>
      <c r="F11" s="237"/>
      <c r="G11" s="237"/>
      <c r="H11" s="237"/>
      <c r="I11" s="237"/>
      <c r="J11" s="237"/>
      <c r="K11" s="238"/>
      <c r="L11" s="146"/>
      <c r="M11" s="138"/>
      <c r="N11" s="146"/>
      <c r="O11" s="146"/>
      <c r="Q11" s="30">
        <f>COUNTIF(D7:D10,"1")</f>
        <v>1</v>
      </c>
      <c r="R11" s="30">
        <f>COUNTIF(D7:D10,"1")</f>
        <v>1</v>
      </c>
      <c r="S11" s="30">
        <f>COUNTIF(D7:D10,"3")</f>
        <v>1</v>
      </c>
    </row>
    <row r="12" spans="1:21" ht="18.75" x14ac:dyDescent="0.2">
      <c r="A12" s="211" t="s">
        <v>60</v>
      </c>
      <c r="B12" s="231"/>
      <c r="C12" s="43" t="s">
        <v>103</v>
      </c>
      <c r="D12" s="44"/>
      <c r="E12" s="44"/>
      <c r="F12" s="44"/>
      <c r="G12" s="44"/>
      <c r="H12" s="44"/>
      <c r="I12" s="44"/>
      <c r="J12" s="44"/>
      <c r="K12" s="45"/>
      <c r="L12" s="46"/>
      <c r="M12" s="44"/>
      <c r="N12" s="45"/>
      <c r="O12" s="46"/>
    </row>
    <row r="13" spans="1:21" ht="39.950000000000003" customHeight="1" x14ac:dyDescent="0.2">
      <c r="A13" s="211"/>
      <c r="B13" s="232"/>
      <c r="C13" s="47" t="s">
        <v>104</v>
      </c>
      <c r="D13" s="77">
        <v>2</v>
      </c>
      <c r="E13" s="114" t="s">
        <v>105</v>
      </c>
      <c r="F13" s="114" t="s">
        <v>106</v>
      </c>
      <c r="G13" s="133">
        <v>2</v>
      </c>
      <c r="H13" s="115" t="s">
        <v>107</v>
      </c>
      <c r="I13" s="115" t="s">
        <v>108</v>
      </c>
      <c r="J13" s="136"/>
      <c r="K13" s="123"/>
      <c r="L13" s="124"/>
      <c r="M13" s="139"/>
      <c r="N13" s="125"/>
      <c r="O13" s="126"/>
      <c r="R13" s="30">
        <f>COUNTIF(D13:D17,"1")</f>
        <v>0</v>
      </c>
      <c r="S13" s="30">
        <f>COUNTIF(G13:G17,"1")</f>
        <v>0</v>
      </c>
      <c r="T13" s="30">
        <f>COUNTIF(J13:J17,"1")</f>
        <v>0</v>
      </c>
      <c r="U13" s="30">
        <f>COUNTIF(M13:M17,"1")</f>
        <v>0</v>
      </c>
    </row>
    <row r="14" spans="1:21" ht="39.950000000000003" customHeight="1" x14ac:dyDescent="0.2">
      <c r="A14" s="211"/>
      <c r="B14" s="232"/>
      <c r="C14" s="41" t="s">
        <v>109</v>
      </c>
      <c r="D14" s="77">
        <v>2</v>
      </c>
      <c r="E14" s="127" t="s">
        <v>110</v>
      </c>
      <c r="F14" s="80" t="s">
        <v>111</v>
      </c>
      <c r="G14" s="133">
        <v>2</v>
      </c>
      <c r="H14" s="120" t="s">
        <v>112</v>
      </c>
      <c r="I14" s="115" t="s">
        <v>108</v>
      </c>
      <c r="J14" s="136"/>
      <c r="K14" s="124"/>
      <c r="L14" s="124"/>
      <c r="M14" s="139"/>
      <c r="N14" s="126"/>
      <c r="O14" s="126"/>
      <c r="R14" s="30">
        <f>COUNTIF(D13:D17,"2")</f>
        <v>4</v>
      </c>
      <c r="S14" s="30">
        <f>COUNTIF(G13:G17,"2")</f>
        <v>5</v>
      </c>
      <c r="T14" s="30">
        <f>COUNTIF(J13:J17,"2")</f>
        <v>0</v>
      </c>
      <c r="U14" s="30">
        <f>COUNTIF(M13:M17,"2")</f>
        <v>0</v>
      </c>
    </row>
    <row r="15" spans="1:21" ht="39.950000000000003" customHeight="1" x14ac:dyDescent="0.2">
      <c r="A15" s="211"/>
      <c r="B15" s="232"/>
      <c r="C15" s="41" t="s">
        <v>113</v>
      </c>
      <c r="D15" s="77">
        <v>3</v>
      </c>
      <c r="E15" s="127" t="s">
        <v>114</v>
      </c>
      <c r="F15" s="80" t="s">
        <v>115</v>
      </c>
      <c r="G15" s="133">
        <v>2</v>
      </c>
      <c r="H15" s="83" t="s">
        <v>116</v>
      </c>
      <c r="I15" s="115" t="s">
        <v>117</v>
      </c>
      <c r="J15" s="136"/>
      <c r="K15" s="124"/>
      <c r="L15" s="124"/>
      <c r="M15" s="139"/>
      <c r="N15" s="126"/>
      <c r="O15" s="126"/>
      <c r="R15" s="30">
        <f>COUNTIF(D13:D17,"3")</f>
        <v>1</v>
      </c>
      <c r="S15" s="30">
        <f>COUNTIF(G13:G17,"3")</f>
        <v>0</v>
      </c>
      <c r="T15" s="30">
        <f>COUNTIF(J13:J17,"3")</f>
        <v>0</v>
      </c>
      <c r="U15" s="30">
        <f>COUNTIF(M13:M17,"3")</f>
        <v>0</v>
      </c>
    </row>
    <row r="16" spans="1:21" ht="39.950000000000003" customHeight="1" x14ac:dyDescent="0.2">
      <c r="A16" s="211"/>
      <c r="B16" s="232"/>
      <c r="C16" s="42" t="s">
        <v>118</v>
      </c>
      <c r="D16" s="77">
        <v>2</v>
      </c>
      <c r="E16" s="81" t="s">
        <v>119</v>
      </c>
      <c r="F16" s="80" t="s">
        <v>120</v>
      </c>
      <c r="G16" s="133">
        <v>2</v>
      </c>
      <c r="H16" s="120" t="s">
        <v>121</v>
      </c>
      <c r="I16" s="82" t="s">
        <v>120</v>
      </c>
      <c r="J16" s="136"/>
      <c r="K16" s="124"/>
      <c r="L16" s="124"/>
      <c r="M16" s="139"/>
      <c r="N16" s="126"/>
      <c r="O16" s="126"/>
      <c r="R16" s="30">
        <f>COUNTIF(D13:D17,"4")</f>
        <v>0</v>
      </c>
      <c r="S16" s="30">
        <f>COUNTIF(G13:G17,"4")</f>
        <v>0</v>
      </c>
      <c r="T16" s="30">
        <f>COUNTIF(J13:J17,"4")</f>
        <v>0</v>
      </c>
      <c r="U16" s="30">
        <f>COUNTIF(M13:M17,"4")</f>
        <v>0</v>
      </c>
    </row>
    <row r="17" spans="1:21" ht="39.950000000000003" customHeight="1" x14ac:dyDescent="0.2">
      <c r="A17" s="211"/>
      <c r="B17" s="233"/>
      <c r="C17" s="41" t="s">
        <v>122</v>
      </c>
      <c r="D17" s="77">
        <v>2</v>
      </c>
      <c r="E17" s="127" t="s">
        <v>123</v>
      </c>
      <c r="F17" s="114" t="s">
        <v>124</v>
      </c>
      <c r="G17" s="133">
        <v>2</v>
      </c>
      <c r="H17" s="120" t="s">
        <v>125</v>
      </c>
      <c r="I17" s="115" t="s">
        <v>126</v>
      </c>
      <c r="J17" s="136"/>
      <c r="K17" s="124"/>
      <c r="L17" s="124"/>
      <c r="M17" s="139"/>
      <c r="N17" s="126"/>
      <c r="O17" s="126"/>
    </row>
    <row r="18" spans="1:21" ht="7.5" customHeight="1" x14ac:dyDescent="0.25">
      <c r="B18" s="228"/>
      <c r="C18" s="229"/>
      <c r="D18" s="229"/>
      <c r="E18" s="229"/>
      <c r="F18" s="229"/>
      <c r="G18" s="229"/>
      <c r="H18" s="229"/>
      <c r="I18" s="229"/>
      <c r="J18" s="229"/>
      <c r="K18" s="230"/>
      <c r="L18" s="146"/>
      <c r="M18" s="138"/>
      <c r="N18" s="146"/>
      <c r="O18" s="146"/>
    </row>
    <row r="19" spans="1:21" ht="18.75" x14ac:dyDescent="0.2">
      <c r="A19" s="211"/>
      <c r="B19" s="231"/>
      <c r="C19" s="43" t="s">
        <v>127</v>
      </c>
      <c r="D19" s="44"/>
      <c r="E19" s="44"/>
      <c r="F19" s="44"/>
      <c r="G19" s="44"/>
      <c r="H19" s="44"/>
      <c r="I19" s="44"/>
      <c r="J19" s="44"/>
      <c r="K19" s="45"/>
      <c r="L19" s="46"/>
      <c r="M19" s="44"/>
      <c r="N19" s="45"/>
      <c r="O19" s="46"/>
    </row>
    <row r="20" spans="1:21" ht="39.950000000000003" customHeight="1" x14ac:dyDescent="0.2">
      <c r="A20" s="211"/>
      <c r="B20" s="234"/>
      <c r="C20" s="48" t="s">
        <v>128</v>
      </c>
      <c r="D20" s="77">
        <v>3</v>
      </c>
      <c r="E20" s="114" t="s">
        <v>129</v>
      </c>
      <c r="F20" s="114" t="s">
        <v>130</v>
      </c>
      <c r="G20" s="133">
        <v>3</v>
      </c>
      <c r="H20" s="115" t="s">
        <v>131</v>
      </c>
      <c r="I20" s="115" t="s">
        <v>132</v>
      </c>
      <c r="J20" s="136"/>
      <c r="K20" s="128"/>
      <c r="L20" s="129"/>
      <c r="M20" s="139"/>
      <c r="N20" s="130"/>
      <c r="O20" s="131"/>
      <c r="R20" s="30">
        <f>COUNTIF(D20:D27,"1")</f>
        <v>1</v>
      </c>
      <c r="S20" s="30">
        <f>COUNTIF(G20:G27,"1")</f>
        <v>3</v>
      </c>
      <c r="T20" s="30">
        <f>COUNTIF(J20:J27,"1")</f>
        <v>0</v>
      </c>
      <c r="U20" s="30">
        <f>COUNTIF(M20:M27,"1")</f>
        <v>0</v>
      </c>
    </row>
    <row r="21" spans="1:21" ht="39.950000000000003" customHeight="1" x14ac:dyDescent="0.2">
      <c r="A21" s="211"/>
      <c r="B21" s="234"/>
      <c r="C21" s="49" t="s">
        <v>133</v>
      </c>
      <c r="D21" s="77">
        <v>3</v>
      </c>
      <c r="E21" s="127" t="s">
        <v>134</v>
      </c>
      <c r="F21" s="114" t="s">
        <v>135</v>
      </c>
      <c r="G21" s="133">
        <v>3</v>
      </c>
      <c r="H21" s="120" t="s">
        <v>136</v>
      </c>
      <c r="I21" s="115" t="s">
        <v>137</v>
      </c>
      <c r="J21" s="136"/>
      <c r="K21" s="129"/>
      <c r="L21" s="129"/>
      <c r="M21" s="139"/>
      <c r="N21" s="131"/>
      <c r="O21" s="131"/>
      <c r="R21" s="30">
        <f>COUNTIF(D20:D27,"2")</f>
        <v>5</v>
      </c>
      <c r="S21" s="30">
        <f>COUNTIF(G20:G27,"2")</f>
        <v>3</v>
      </c>
      <c r="T21" s="30">
        <f>COUNTIF(J20:J27,"2")</f>
        <v>0</v>
      </c>
      <c r="U21" s="30">
        <f>COUNTIF(M20:M27,"2")</f>
        <v>0</v>
      </c>
    </row>
    <row r="22" spans="1:21" ht="39.950000000000003" customHeight="1" x14ac:dyDescent="0.2">
      <c r="A22" s="211"/>
      <c r="B22" s="234"/>
      <c r="C22" s="49" t="s">
        <v>138</v>
      </c>
      <c r="D22" s="77">
        <v>2</v>
      </c>
      <c r="E22" s="127" t="s">
        <v>139</v>
      </c>
      <c r="F22" s="114" t="s">
        <v>140</v>
      </c>
      <c r="G22" s="133">
        <v>2</v>
      </c>
      <c r="H22" s="120" t="s">
        <v>141</v>
      </c>
      <c r="I22" s="115" t="s">
        <v>142</v>
      </c>
      <c r="J22" s="136"/>
      <c r="K22" s="129"/>
      <c r="L22" s="129"/>
      <c r="M22" s="139"/>
      <c r="N22" s="131"/>
      <c r="O22" s="131"/>
      <c r="R22" s="30">
        <f>COUNTIF(D20:D27,"3")</f>
        <v>2</v>
      </c>
      <c r="S22" s="30">
        <f>COUNTIF(G20:G27,"3")</f>
        <v>2</v>
      </c>
      <c r="T22" s="30">
        <f>COUNTIF(J20:J27,"3")</f>
        <v>0</v>
      </c>
      <c r="U22" s="30">
        <f>COUNTIF(M20:M27,"3")</f>
        <v>0</v>
      </c>
    </row>
    <row r="23" spans="1:21" ht="39.950000000000003" customHeight="1" x14ac:dyDescent="0.2">
      <c r="A23" s="211"/>
      <c r="B23" s="234"/>
      <c r="C23" s="49" t="s">
        <v>143</v>
      </c>
      <c r="D23" s="77">
        <v>1</v>
      </c>
      <c r="E23" s="127" t="s">
        <v>144</v>
      </c>
      <c r="F23" s="114"/>
      <c r="G23" s="133">
        <v>1</v>
      </c>
      <c r="H23" s="120" t="s">
        <v>145</v>
      </c>
      <c r="I23" s="115" t="s">
        <v>146</v>
      </c>
      <c r="J23" s="136"/>
      <c r="K23" s="129"/>
      <c r="L23" s="129"/>
      <c r="M23" s="139"/>
      <c r="N23" s="131"/>
      <c r="O23" s="131"/>
      <c r="R23" s="30">
        <f>COUNTIF(D20:D27,"4")</f>
        <v>0</v>
      </c>
      <c r="S23" s="30">
        <f>COUNTIF(G20:G27,"4")</f>
        <v>0</v>
      </c>
      <c r="T23" s="30">
        <f>COUNTIF(J20:J27,"4")</f>
        <v>0</v>
      </c>
      <c r="U23" s="30">
        <f>COUNTIF(M20:M27,"4")</f>
        <v>0</v>
      </c>
    </row>
    <row r="24" spans="1:21" ht="39.950000000000003" customHeight="1" x14ac:dyDescent="0.2">
      <c r="A24" s="211"/>
      <c r="B24" s="234"/>
      <c r="C24" s="49" t="s">
        <v>147</v>
      </c>
      <c r="D24" s="77">
        <v>2</v>
      </c>
      <c r="E24" s="127" t="s">
        <v>148</v>
      </c>
      <c r="F24" s="114" t="s">
        <v>149</v>
      </c>
      <c r="G24" s="133">
        <v>2</v>
      </c>
      <c r="H24" s="120" t="s">
        <v>150</v>
      </c>
      <c r="I24" s="115" t="s">
        <v>151</v>
      </c>
      <c r="J24" s="136"/>
      <c r="K24" s="129"/>
      <c r="L24" s="129"/>
      <c r="M24" s="139"/>
      <c r="N24" s="131"/>
      <c r="O24" s="131"/>
    </row>
    <row r="25" spans="1:21" ht="39.950000000000003" customHeight="1" x14ac:dyDescent="0.2">
      <c r="A25" s="211"/>
      <c r="B25" s="234"/>
      <c r="C25" s="49" t="s">
        <v>152</v>
      </c>
      <c r="D25" s="77">
        <v>2</v>
      </c>
      <c r="E25" s="127" t="s">
        <v>153</v>
      </c>
      <c r="F25" s="114" t="s">
        <v>154</v>
      </c>
      <c r="G25" s="133">
        <v>2</v>
      </c>
      <c r="H25" s="120" t="s">
        <v>155</v>
      </c>
      <c r="I25" s="115" t="s">
        <v>156</v>
      </c>
      <c r="J25" s="136"/>
      <c r="K25" s="129"/>
      <c r="L25" s="129"/>
      <c r="M25" s="139"/>
      <c r="N25" s="131"/>
      <c r="O25" s="131"/>
    </row>
    <row r="26" spans="1:21" ht="39.950000000000003" customHeight="1" x14ac:dyDescent="0.2">
      <c r="A26" s="211"/>
      <c r="B26" s="234"/>
      <c r="C26" s="49" t="s">
        <v>157</v>
      </c>
      <c r="D26" s="77">
        <v>2</v>
      </c>
      <c r="E26" s="127" t="s">
        <v>158</v>
      </c>
      <c r="F26" s="114" t="s">
        <v>159</v>
      </c>
      <c r="G26" s="133">
        <v>1</v>
      </c>
      <c r="H26" s="120" t="s">
        <v>160</v>
      </c>
      <c r="I26" s="115" t="s">
        <v>161</v>
      </c>
      <c r="J26" s="136"/>
      <c r="K26" s="129"/>
      <c r="L26" s="129"/>
      <c r="M26" s="139"/>
      <c r="N26" s="131"/>
      <c r="O26" s="131"/>
    </row>
    <row r="27" spans="1:21" ht="39.950000000000003" customHeight="1" x14ac:dyDescent="0.2">
      <c r="A27" s="211"/>
      <c r="B27" s="235"/>
      <c r="C27" s="49" t="s">
        <v>162</v>
      </c>
      <c r="D27" s="77">
        <v>2</v>
      </c>
      <c r="E27" s="127" t="s">
        <v>163</v>
      </c>
      <c r="F27" s="114" t="s">
        <v>164</v>
      </c>
      <c r="G27" s="133">
        <v>1</v>
      </c>
      <c r="H27" s="83" t="s">
        <v>165</v>
      </c>
      <c r="I27" s="115" t="s">
        <v>166</v>
      </c>
      <c r="J27" s="136"/>
      <c r="K27" s="129"/>
      <c r="L27" s="129"/>
      <c r="M27" s="139"/>
      <c r="N27" s="131"/>
      <c r="O27" s="131"/>
    </row>
    <row r="28" spans="1:21" ht="7.5" customHeight="1" x14ac:dyDescent="0.25">
      <c r="B28" s="236"/>
      <c r="C28" s="237"/>
      <c r="D28" s="237"/>
      <c r="E28" s="237"/>
      <c r="F28" s="237"/>
      <c r="G28" s="237"/>
      <c r="H28" s="237"/>
      <c r="I28" s="237"/>
      <c r="J28" s="237"/>
      <c r="K28" s="238"/>
      <c r="L28" s="146"/>
      <c r="M28" s="138"/>
      <c r="N28" s="146"/>
      <c r="O28" s="146"/>
    </row>
    <row r="29" spans="1:21" ht="18.75" x14ac:dyDescent="0.2">
      <c r="A29" s="211"/>
      <c r="B29" s="231"/>
      <c r="C29" s="43" t="s">
        <v>167</v>
      </c>
      <c r="D29" s="44"/>
      <c r="E29" s="44"/>
      <c r="F29" s="44"/>
      <c r="G29" s="44"/>
      <c r="H29" s="44"/>
      <c r="I29" s="44"/>
      <c r="J29" s="44"/>
      <c r="K29" s="45"/>
      <c r="L29" s="46"/>
      <c r="M29" s="44"/>
      <c r="N29" s="45"/>
      <c r="O29" s="46"/>
    </row>
    <row r="30" spans="1:21" ht="39.950000000000003" customHeight="1" x14ac:dyDescent="0.2">
      <c r="A30" s="211"/>
      <c r="B30" s="232"/>
      <c r="C30" s="47" t="s">
        <v>168</v>
      </c>
      <c r="D30" s="77">
        <v>3</v>
      </c>
      <c r="E30" s="114" t="s">
        <v>169</v>
      </c>
      <c r="F30" s="114" t="s">
        <v>170</v>
      </c>
      <c r="G30" s="133">
        <v>3</v>
      </c>
      <c r="H30" s="115" t="s">
        <v>171</v>
      </c>
      <c r="I30" s="82" t="s">
        <v>172</v>
      </c>
      <c r="J30" s="136"/>
      <c r="K30" s="128"/>
      <c r="L30" s="129"/>
      <c r="M30" s="139"/>
      <c r="N30" s="130"/>
      <c r="O30" s="131"/>
      <c r="R30" s="30">
        <f>COUNTIF(D30:D33,"1")</f>
        <v>1</v>
      </c>
      <c r="S30" s="30">
        <f>COUNTIF(G30:G33,"1")</f>
        <v>2</v>
      </c>
      <c r="T30" s="30">
        <f>COUNTIF(J30:J33,"1")</f>
        <v>0</v>
      </c>
      <c r="U30" s="30">
        <f>COUNTIF(M30:M33,"1")</f>
        <v>0</v>
      </c>
    </row>
    <row r="31" spans="1:21" ht="39.950000000000003" customHeight="1" x14ac:dyDescent="0.2">
      <c r="A31" s="211"/>
      <c r="B31" s="232"/>
      <c r="C31" s="41" t="s">
        <v>173</v>
      </c>
      <c r="D31" s="77">
        <v>2</v>
      </c>
      <c r="E31" s="127" t="s">
        <v>174</v>
      </c>
      <c r="F31" s="114" t="s">
        <v>175</v>
      </c>
      <c r="G31" s="133">
        <v>3</v>
      </c>
      <c r="H31" s="120" t="s">
        <v>176</v>
      </c>
      <c r="I31" s="82" t="s">
        <v>177</v>
      </c>
      <c r="J31" s="136"/>
      <c r="K31" s="129"/>
      <c r="L31" s="129"/>
      <c r="M31" s="139"/>
      <c r="N31" s="131"/>
      <c r="O31" s="131"/>
      <c r="R31" s="30">
        <f>COUNTIF(D30:D33,"2")</f>
        <v>1</v>
      </c>
      <c r="S31" s="30">
        <f>COUNTIF(G30:G33,"2")</f>
        <v>0</v>
      </c>
      <c r="T31" s="30">
        <f>COUNTIF(J30:J33,"2")</f>
        <v>0</v>
      </c>
      <c r="U31" s="30">
        <f>COUNTIF(M30:M33,"2")</f>
        <v>0</v>
      </c>
    </row>
    <row r="32" spans="1:21" ht="39.950000000000003" customHeight="1" x14ac:dyDescent="0.2">
      <c r="A32" s="211"/>
      <c r="B32" s="232"/>
      <c r="C32" s="41" t="s">
        <v>178</v>
      </c>
      <c r="D32" s="77">
        <v>1</v>
      </c>
      <c r="E32" s="127" t="s">
        <v>179</v>
      </c>
      <c r="F32" s="114" t="s">
        <v>180</v>
      </c>
      <c r="G32" s="133">
        <v>1</v>
      </c>
      <c r="H32" s="120" t="s">
        <v>181</v>
      </c>
      <c r="I32" s="115" t="s">
        <v>182</v>
      </c>
      <c r="J32" s="136"/>
      <c r="K32" s="129"/>
      <c r="L32" s="129"/>
      <c r="M32" s="139"/>
      <c r="N32" s="131"/>
      <c r="O32" s="131"/>
      <c r="R32" s="30">
        <f>COUNTIF(D30:D33,"3")</f>
        <v>2</v>
      </c>
      <c r="S32" s="30">
        <f>COUNTIF(G30:G33,"3")</f>
        <v>2</v>
      </c>
      <c r="T32" s="30">
        <f>COUNTIF(J30:J33,"31")</f>
        <v>0</v>
      </c>
      <c r="U32" s="30">
        <f>COUNTIF(M30:M33,"3")</f>
        <v>0</v>
      </c>
    </row>
    <row r="33" spans="1:21" ht="39.950000000000003" customHeight="1" x14ac:dyDescent="0.2">
      <c r="A33" s="211"/>
      <c r="B33" s="233"/>
      <c r="C33" s="41" t="s">
        <v>183</v>
      </c>
      <c r="D33" s="77">
        <v>3</v>
      </c>
      <c r="E33" s="127" t="s">
        <v>184</v>
      </c>
      <c r="F33" s="114" t="s">
        <v>185</v>
      </c>
      <c r="G33" s="133">
        <v>1</v>
      </c>
      <c r="H33" s="120" t="s">
        <v>186</v>
      </c>
      <c r="I33" s="82" t="s">
        <v>187</v>
      </c>
      <c r="J33" s="136"/>
      <c r="K33" s="129"/>
      <c r="L33" s="129"/>
      <c r="M33" s="139"/>
      <c r="N33" s="131"/>
      <c r="O33" s="131"/>
      <c r="R33" s="30">
        <f>COUNTIF(D30:D33,"4")</f>
        <v>0</v>
      </c>
      <c r="S33" s="30">
        <f>COUNTIF(G30:G33,"4")</f>
        <v>0</v>
      </c>
      <c r="T33" s="30">
        <f>COUNTIF(J30:J33,"4")</f>
        <v>0</v>
      </c>
      <c r="U33" s="30">
        <f>COUNTIF(M30:M33,"4")</f>
        <v>0</v>
      </c>
    </row>
    <row r="34" spans="1:21" ht="9" customHeight="1" x14ac:dyDescent="0.25">
      <c r="B34" s="228"/>
      <c r="C34" s="229"/>
      <c r="D34" s="229"/>
      <c r="E34" s="229"/>
      <c r="F34" s="229"/>
      <c r="G34" s="229"/>
      <c r="H34" s="229"/>
      <c r="I34" s="229"/>
      <c r="J34" s="229"/>
      <c r="K34" s="230"/>
      <c r="L34" s="146"/>
      <c r="M34" s="138"/>
      <c r="N34" s="146"/>
      <c r="O34" s="146"/>
    </row>
    <row r="35" spans="1:21" ht="18.75" x14ac:dyDescent="0.2">
      <c r="A35" s="211"/>
      <c r="B35" s="231"/>
      <c r="C35" s="50" t="s">
        <v>188</v>
      </c>
      <c r="D35" s="239"/>
      <c r="E35" s="239"/>
      <c r="F35" s="239"/>
      <c r="G35" s="239"/>
      <c r="H35" s="239"/>
      <c r="I35" s="239"/>
      <c r="J35" s="239"/>
      <c r="K35" s="239"/>
      <c r="L35" s="147"/>
      <c r="M35" s="101"/>
      <c r="N35" s="101"/>
      <c r="O35" s="147"/>
    </row>
    <row r="36" spans="1:21" ht="39.950000000000003" customHeight="1" x14ac:dyDescent="0.2">
      <c r="A36" s="211"/>
      <c r="B36" s="232"/>
      <c r="C36" s="47" t="s">
        <v>189</v>
      </c>
      <c r="D36" s="77">
        <v>3</v>
      </c>
      <c r="E36" s="114" t="s">
        <v>190</v>
      </c>
      <c r="F36" s="114" t="s">
        <v>191</v>
      </c>
      <c r="G36" s="133">
        <v>1</v>
      </c>
      <c r="H36" s="115" t="s">
        <v>192</v>
      </c>
      <c r="I36" s="115" t="s">
        <v>193</v>
      </c>
      <c r="J36" s="136"/>
      <c r="K36" s="128"/>
      <c r="L36" s="129"/>
      <c r="M36" s="139"/>
      <c r="N36" s="130"/>
      <c r="O36" s="131"/>
      <c r="R36" s="30">
        <f>COUNTIF(D36:D44,"1")</f>
        <v>3</v>
      </c>
      <c r="S36" s="30">
        <f>COUNTIF(G36:G44,"1")</f>
        <v>4</v>
      </c>
      <c r="T36" s="30">
        <f>COUNTIF(J36:J44,"1")</f>
        <v>0</v>
      </c>
      <c r="U36" s="30">
        <f>COUNTIF(M36:M44,"1")</f>
        <v>0</v>
      </c>
    </row>
    <row r="37" spans="1:21" ht="39.950000000000003" customHeight="1" x14ac:dyDescent="0.2">
      <c r="A37" s="211"/>
      <c r="B37" s="232"/>
      <c r="C37" s="41" t="s">
        <v>194</v>
      </c>
      <c r="D37" s="77">
        <v>2</v>
      </c>
      <c r="E37" s="127" t="s">
        <v>195</v>
      </c>
      <c r="F37" s="114" t="s">
        <v>196</v>
      </c>
      <c r="G37" s="133">
        <v>2</v>
      </c>
      <c r="H37" s="120" t="s">
        <v>197</v>
      </c>
      <c r="I37" s="115" t="s">
        <v>198</v>
      </c>
      <c r="J37" s="136"/>
      <c r="K37" s="129"/>
      <c r="L37" s="129"/>
      <c r="M37" s="139"/>
      <c r="N37" s="131"/>
      <c r="O37" s="131"/>
      <c r="R37" s="30">
        <f>COUNTIF(D36:D44,"2")</f>
        <v>4</v>
      </c>
      <c r="S37" s="30">
        <f>COUNTIF(G36:G44,"2")</f>
        <v>5</v>
      </c>
      <c r="T37" s="30">
        <f>COUNTIF(J36:J44,"2")</f>
        <v>0</v>
      </c>
      <c r="U37" s="30">
        <f>COUNTIF(M36:M44,"2")</f>
        <v>0</v>
      </c>
    </row>
    <row r="38" spans="1:21" ht="39.950000000000003" customHeight="1" x14ac:dyDescent="0.2">
      <c r="A38" s="211"/>
      <c r="B38" s="232"/>
      <c r="C38" s="41" t="s">
        <v>199</v>
      </c>
      <c r="D38" s="77">
        <v>1</v>
      </c>
      <c r="E38" s="127" t="s">
        <v>200</v>
      </c>
      <c r="F38" s="114" t="s">
        <v>201</v>
      </c>
      <c r="G38" s="133">
        <v>2</v>
      </c>
      <c r="H38" s="120" t="s">
        <v>202</v>
      </c>
      <c r="I38" s="115" t="s">
        <v>203</v>
      </c>
      <c r="J38" s="136"/>
      <c r="K38" s="129"/>
      <c r="L38" s="129"/>
      <c r="M38" s="139"/>
      <c r="N38" s="131"/>
      <c r="O38" s="131"/>
      <c r="R38" s="30">
        <f>COUNTIF(D36:D44,"3")</f>
        <v>2</v>
      </c>
      <c r="S38" s="30">
        <f>COUNTIF(G36:G44,"3")</f>
        <v>0</v>
      </c>
      <c r="T38" s="30">
        <f>COUNTIF(J36:J44,"3")</f>
        <v>0</v>
      </c>
      <c r="U38" s="30">
        <f>COUNTIF(M36:M44,"3")</f>
        <v>0</v>
      </c>
    </row>
    <row r="39" spans="1:21" ht="39.950000000000003" customHeight="1" x14ac:dyDescent="0.2">
      <c r="A39" s="211"/>
      <c r="B39" s="232"/>
      <c r="C39" s="41" t="s">
        <v>204</v>
      </c>
      <c r="D39" s="77">
        <v>2</v>
      </c>
      <c r="E39" s="127" t="s">
        <v>205</v>
      </c>
      <c r="F39" s="114" t="s">
        <v>206</v>
      </c>
      <c r="G39" s="133">
        <v>2</v>
      </c>
      <c r="H39" s="120" t="s">
        <v>207</v>
      </c>
      <c r="I39" s="115" t="s">
        <v>208</v>
      </c>
      <c r="J39" s="136"/>
      <c r="K39" s="129"/>
      <c r="L39" s="129"/>
      <c r="M39" s="139"/>
      <c r="N39" s="131"/>
      <c r="O39" s="131"/>
      <c r="R39" s="30">
        <f>COUNTIF(D36:D44,"4")</f>
        <v>0</v>
      </c>
      <c r="S39" s="30">
        <f>COUNTIF(G36:G44,"4")</f>
        <v>0</v>
      </c>
      <c r="T39" s="30">
        <f>COUNTIF(J36:J44,"4")</f>
        <v>0</v>
      </c>
      <c r="U39" s="30">
        <f>COUNTIF(M36:M44,"4")</f>
        <v>0</v>
      </c>
    </row>
    <row r="40" spans="1:21" ht="39.950000000000003" customHeight="1" x14ac:dyDescent="0.2">
      <c r="A40" s="211"/>
      <c r="B40" s="232"/>
      <c r="C40" s="41" t="s">
        <v>209</v>
      </c>
      <c r="D40" s="77">
        <v>3</v>
      </c>
      <c r="E40" s="127" t="s">
        <v>210</v>
      </c>
      <c r="F40" s="114" t="s">
        <v>211</v>
      </c>
      <c r="G40" s="133">
        <v>2</v>
      </c>
      <c r="H40" s="120" t="s">
        <v>212</v>
      </c>
      <c r="I40" s="115" t="s">
        <v>213</v>
      </c>
      <c r="J40" s="136"/>
      <c r="K40" s="129"/>
      <c r="L40" s="129"/>
      <c r="M40" s="139"/>
      <c r="N40" s="131"/>
      <c r="O40" s="131"/>
    </row>
    <row r="41" spans="1:21" ht="39.950000000000003" customHeight="1" x14ac:dyDescent="0.2">
      <c r="A41" s="211"/>
      <c r="B41" s="232"/>
      <c r="C41" s="41" t="s">
        <v>214</v>
      </c>
      <c r="D41" s="77">
        <v>2</v>
      </c>
      <c r="E41" s="127" t="s">
        <v>215</v>
      </c>
      <c r="F41" s="114" t="s">
        <v>216</v>
      </c>
      <c r="G41" s="133">
        <v>1</v>
      </c>
      <c r="H41" s="120" t="s">
        <v>217</v>
      </c>
      <c r="I41" s="115" t="s">
        <v>218</v>
      </c>
      <c r="J41" s="136"/>
      <c r="K41" s="129"/>
      <c r="L41" s="129"/>
      <c r="M41" s="139"/>
      <c r="N41" s="131"/>
      <c r="O41" s="131"/>
    </row>
    <row r="42" spans="1:21" ht="39.950000000000003" customHeight="1" x14ac:dyDescent="0.2">
      <c r="A42" s="211"/>
      <c r="B42" s="232"/>
      <c r="C42" s="41" t="s">
        <v>219</v>
      </c>
      <c r="D42" s="77">
        <v>2</v>
      </c>
      <c r="E42" s="127" t="s">
        <v>220</v>
      </c>
      <c r="F42" s="114" t="s">
        <v>221</v>
      </c>
      <c r="G42" s="133">
        <v>2</v>
      </c>
      <c r="H42" s="120" t="s">
        <v>222</v>
      </c>
      <c r="I42" s="115" t="s">
        <v>223</v>
      </c>
      <c r="J42" s="136"/>
      <c r="K42" s="129"/>
      <c r="L42" s="129"/>
      <c r="M42" s="139"/>
      <c r="N42" s="131"/>
      <c r="O42" s="131"/>
    </row>
    <row r="43" spans="1:21" ht="39.950000000000003" customHeight="1" x14ac:dyDescent="0.2">
      <c r="A43" s="211"/>
      <c r="B43" s="232"/>
      <c r="C43" s="41" t="s">
        <v>224</v>
      </c>
      <c r="D43" s="77">
        <v>1</v>
      </c>
      <c r="E43" s="127" t="s">
        <v>225</v>
      </c>
      <c r="F43" s="114" t="s">
        <v>226</v>
      </c>
      <c r="G43" s="133">
        <v>1</v>
      </c>
      <c r="H43" s="120" t="s">
        <v>227</v>
      </c>
      <c r="I43" s="82" t="s">
        <v>228</v>
      </c>
      <c r="J43" s="136"/>
      <c r="K43" s="129"/>
      <c r="L43" s="129"/>
      <c r="M43" s="139"/>
      <c r="N43" s="131"/>
      <c r="O43" s="131"/>
    </row>
    <row r="44" spans="1:21" ht="39.950000000000003" customHeight="1" x14ac:dyDescent="0.2">
      <c r="A44" s="211"/>
      <c r="B44" s="233"/>
      <c r="C44" s="41" t="s">
        <v>229</v>
      </c>
      <c r="D44" s="77">
        <v>1</v>
      </c>
      <c r="E44" s="127" t="s">
        <v>230</v>
      </c>
      <c r="F44" s="114" t="s">
        <v>231</v>
      </c>
      <c r="G44" s="133">
        <v>1</v>
      </c>
      <c r="H44" s="83" t="s">
        <v>232</v>
      </c>
      <c r="I44" s="115" t="s">
        <v>233</v>
      </c>
      <c r="J44" s="136"/>
      <c r="K44" s="129"/>
      <c r="L44" s="129"/>
      <c r="M44" s="139"/>
      <c r="N44" s="131"/>
      <c r="O44" s="131"/>
    </row>
    <row r="45" spans="1:21" ht="6.75" customHeight="1" x14ac:dyDescent="0.25">
      <c r="B45" s="228"/>
      <c r="C45" s="229"/>
      <c r="D45" s="229"/>
      <c r="E45" s="229"/>
      <c r="F45" s="229"/>
      <c r="G45" s="229"/>
      <c r="H45" s="229"/>
      <c r="I45" s="229"/>
      <c r="J45" s="229"/>
      <c r="K45" s="230"/>
      <c r="L45" s="146"/>
      <c r="M45" s="138"/>
      <c r="N45" s="146"/>
      <c r="O45" s="146"/>
    </row>
    <row r="46" spans="1:21" ht="18.75" x14ac:dyDescent="0.2">
      <c r="A46" s="211"/>
      <c r="B46" s="231"/>
      <c r="C46" s="43" t="s">
        <v>234</v>
      </c>
      <c r="D46" s="44"/>
      <c r="E46" s="44"/>
      <c r="F46" s="44"/>
      <c r="G46" s="44"/>
      <c r="H46" s="44"/>
      <c r="I46" s="44"/>
      <c r="J46" s="44"/>
      <c r="K46" s="45"/>
      <c r="L46" s="46"/>
      <c r="M46" s="44"/>
      <c r="N46" s="45"/>
      <c r="O46" s="46"/>
    </row>
    <row r="47" spans="1:21" ht="39.950000000000003" customHeight="1" x14ac:dyDescent="0.2">
      <c r="A47" s="211"/>
      <c r="B47" s="232"/>
      <c r="C47" s="47" t="s">
        <v>235</v>
      </c>
      <c r="D47" s="77">
        <v>2</v>
      </c>
      <c r="E47" s="80" t="s">
        <v>236</v>
      </c>
      <c r="F47" s="80" t="s">
        <v>237</v>
      </c>
      <c r="G47" s="78">
        <v>2</v>
      </c>
      <c r="H47" s="82" t="s">
        <v>238</v>
      </c>
      <c r="I47" s="82" t="s">
        <v>239</v>
      </c>
      <c r="J47" s="79"/>
      <c r="K47" s="84"/>
      <c r="L47" s="85"/>
      <c r="M47" s="106"/>
      <c r="N47" s="104"/>
      <c r="O47" s="105"/>
      <c r="R47" s="30">
        <f>COUNTIF(D47:D50,"1")</f>
        <v>1</v>
      </c>
      <c r="S47" s="30">
        <f>COUNTIF(G47:G50,"1")</f>
        <v>2</v>
      </c>
      <c r="T47" s="30">
        <f>COUNTIF(J47:J50,"1")</f>
        <v>0</v>
      </c>
      <c r="U47" s="30">
        <f>COUNTIF(M47:M50,"1")</f>
        <v>0</v>
      </c>
    </row>
    <row r="48" spans="1:21" ht="39.950000000000003" customHeight="1" x14ac:dyDescent="0.2">
      <c r="A48" s="211"/>
      <c r="B48" s="232"/>
      <c r="C48" s="41" t="s">
        <v>240</v>
      </c>
      <c r="D48" s="77">
        <v>2</v>
      </c>
      <c r="E48" s="81" t="s">
        <v>241</v>
      </c>
      <c r="F48" s="80" t="s">
        <v>242</v>
      </c>
      <c r="G48" s="78">
        <v>2</v>
      </c>
      <c r="H48" s="83" t="s">
        <v>243</v>
      </c>
      <c r="I48" s="82" t="s">
        <v>244</v>
      </c>
      <c r="J48" s="79"/>
      <c r="K48" s="85"/>
      <c r="L48" s="85"/>
      <c r="M48" s="106"/>
      <c r="N48" s="105"/>
      <c r="O48" s="105"/>
      <c r="R48" s="30">
        <f>COUNTIF(D47:D50,"2")</f>
        <v>3</v>
      </c>
      <c r="S48" s="30">
        <f>COUNTIF(G47:G50,"2")</f>
        <v>2</v>
      </c>
      <c r="T48" s="30">
        <f>COUNTIF(J47:J50,"2")</f>
        <v>0</v>
      </c>
      <c r="U48" s="30">
        <f>COUNTIF(M47:M50,"2")</f>
        <v>0</v>
      </c>
    </row>
    <row r="49" spans="1:21" ht="39.950000000000003" customHeight="1" x14ac:dyDescent="0.2">
      <c r="A49" s="211"/>
      <c r="B49" s="232"/>
      <c r="C49" s="41" t="s">
        <v>245</v>
      </c>
      <c r="D49" s="77">
        <v>2</v>
      </c>
      <c r="E49" s="81" t="s">
        <v>246</v>
      </c>
      <c r="F49" s="80" t="s">
        <v>247</v>
      </c>
      <c r="G49" s="78">
        <v>1</v>
      </c>
      <c r="H49" s="83" t="s">
        <v>248</v>
      </c>
      <c r="I49" s="82" t="s">
        <v>233</v>
      </c>
      <c r="J49" s="79"/>
      <c r="K49" s="85"/>
      <c r="L49" s="85"/>
      <c r="M49" s="106"/>
      <c r="N49" s="105"/>
      <c r="O49" s="105"/>
      <c r="R49" s="30">
        <f>COUNTIF(D47:D50,"3")</f>
        <v>0</v>
      </c>
      <c r="S49" s="30">
        <f>COUNTIF(G47:G50,"3")</f>
        <v>0</v>
      </c>
      <c r="T49" s="30">
        <f>COUNTIF(J47:J50,"3")</f>
        <v>0</v>
      </c>
      <c r="U49" s="30">
        <f>COUNTIF(M47:M50,"3")</f>
        <v>0</v>
      </c>
    </row>
    <row r="50" spans="1:21" ht="39.950000000000003" customHeight="1" x14ac:dyDescent="0.2">
      <c r="A50" s="211"/>
      <c r="B50" s="233"/>
      <c r="C50" s="41" t="s">
        <v>249</v>
      </c>
      <c r="D50" s="77">
        <v>1</v>
      </c>
      <c r="E50" s="81" t="s">
        <v>250</v>
      </c>
      <c r="F50" s="80" t="s">
        <v>251</v>
      </c>
      <c r="G50" s="78">
        <v>1</v>
      </c>
      <c r="H50" s="83" t="s">
        <v>252</v>
      </c>
      <c r="I50" s="82" t="s">
        <v>233</v>
      </c>
      <c r="J50" s="79"/>
      <c r="K50" s="85"/>
      <c r="L50" s="85"/>
      <c r="M50" s="106"/>
      <c r="N50" s="105"/>
      <c r="O50" s="105"/>
      <c r="R50" s="30">
        <f>COUNTIF(D47:D50,"4")</f>
        <v>0</v>
      </c>
      <c r="S50" s="30">
        <f>COUNTIF(G47:G50,"4")</f>
        <v>0</v>
      </c>
      <c r="T50" s="30">
        <f>COUNTIF(J47:J50,"4")</f>
        <v>0</v>
      </c>
      <c r="U50" s="30">
        <f>COUNTIF(M47:M50,"4")</f>
        <v>0</v>
      </c>
    </row>
    <row r="51" spans="1:21" ht="8.25" customHeight="1" x14ac:dyDescent="0.25">
      <c r="B51" s="228"/>
      <c r="C51" s="229"/>
      <c r="D51" s="229"/>
      <c r="E51" s="229"/>
      <c r="F51" s="229"/>
      <c r="G51" s="229"/>
      <c r="H51" s="229"/>
      <c r="I51" s="229"/>
      <c r="J51" s="229"/>
      <c r="K51" s="230"/>
      <c r="L51" s="146"/>
      <c r="M51" s="138"/>
      <c r="N51" s="146"/>
      <c r="O51" s="146"/>
    </row>
    <row r="52" spans="1:21" ht="24" customHeight="1" x14ac:dyDescent="0.2">
      <c r="B52" s="256" t="s">
        <v>253</v>
      </c>
      <c r="C52" s="257"/>
      <c r="D52" s="243">
        <v>2015</v>
      </c>
      <c r="E52" s="244"/>
      <c r="F52" s="245"/>
      <c r="G52" s="240">
        <v>2016</v>
      </c>
      <c r="H52" s="241"/>
      <c r="I52" s="242"/>
      <c r="J52" s="219">
        <v>2017</v>
      </c>
      <c r="K52" s="220"/>
      <c r="L52" s="221"/>
      <c r="M52" s="274">
        <v>2018</v>
      </c>
      <c r="N52" s="275"/>
      <c r="O52" s="276"/>
    </row>
    <row r="53" spans="1:21" ht="33" customHeight="1" x14ac:dyDescent="0.2">
      <c r="B53" s="258"/>
      <c r="C53" s="259"/>
      <c r="D53" s="51" t="s">
        <v>79</v>
      </c>
      <c r="E53" s="52" t="s">
        <v>80</v>
      </c>
      <c r="F53" s="52" t="s">
        <v>81</v>
      </c>
      <c r="G53" s="51" t="s">
        <v>79</v>
      </c>
      <c r="H53" s="52" t="s">
        <v>80</v>
      </c>
      <c r="I53" s="52" t="s">
        <v>81</v>
      </c>
      <c r="J53" s="51" t="s">
        <v>79</v>
      </c>
      <c r="K53" s="52" t="s">
        <v>80</v>
      </c>
      <c r="L53" s="53" t="s">
        <v>81</v>
      </c>
      <c r="M53" s="51"/>
      <c r="N53" s="52"/>
      <c r="O53" s="53"/>
    </row>
    <row r="54" spans="1:21" ht="18.75" x14ac:dyDescent="0.2">
      <c r="A54" s="211"/>
      <c r="B54" s="54"/>
      <c r="C54" s="222" t="s">
        <v>254</v>
      </c>
      <c r="D54" s="223"/>
      <c r="E54" s="223"/>
      <c r="F54" s="223"/>
      <c r="G54" s="223"/>
      <c r="H54" s="223"/>
      <c r="I54" s="223"/>
      <c r="J54" s="223"/>
      <c r="K54" s="223"/>
      <c r="L54" s="55"/>
      <c r="M54" s="61"/>
      <c r="N54" s="61"/>
      <c r="O54" s="55"/>
    </row>
    <row r="55" spans="1:21" ht="30" customHeight="1" x14ac:dyDescent="0.2">
      <c r="A55" s="211"/>
      <c r="B55" s="56"/>
      <c r="C55" s="47" t="s">
        <v>255</v>
      </c>
      <c r="D55" s="77">
        <v>2</v>
      </c>
      <c r="E55" s="130" t="s">
        <v>256</v>
      </c>
      <c r="F55" s="114" t="s">
        <v>257</v>
      </c>
      <c r="G55" s="133">
        <v>1</v>
      </c>
      <c r="H55" s="115" t="s">
        <v>258</v>
      </c>
      <c r="I55" s="115" t="s">
        <v>259</v>
      </c>
      <c r="J55" s="136"/>
      <c r="K55" s="128"/>
      <c r="L55" s="129"/>
      <c r="M55" s="139"/>
      <c r="N55" s="130"/>
      <c r="O55" s="131"/>
      <c r="R55" s="30">
        <f>COUNTIF(D55:D59,"1")</f>
        <v>0</v>
      </c>
      <c r="S55" s="30">
        <f>COUNTIF(G55:G59,"1")</f>
        <v>2</v>
      </c>
      <c r="T55" s="30">
        <f>COUNTIF(J55:J59,"1")</f>
        <v>0</v>
      </c>
      <c r="U55" s="30">
        <f>COUNTIF(M55:M59,"1")</f>
        <v>0</v>
      </c>
    </row>
    <row r="56" spans="1:21" ht="30" customHeight="1" x14ac:dyDescent="0.2">
      <c r="A56" s="211"/>
      <c r="B56" s="56"/>
      <c r="C56" s="41" t="s">
        <v>260</v>
      </c>
      <c r="D56" s="77">
        <v>3</v>
      </c>
      <c r="E56" s="127" t="s">
        <v>261</v>
      </c>
      <c r="F56" s="114" t="s">
        <v>262</v>
      </c>
      <c r="G56" s="133">
        <v>3</v>
      </c>
      <c r="H56" s="120" t="s">
        <v>263</v>
      </c>
      <c r="I56" s="115" t="s">
        <v>262</v>
      </c>
      <c r="J56" s="136"/>
      <c r="K56" s="129"/>
      <c r="L56" s="129"/>
      <c r="M56" s="139"/>
      <c r="N56" s="131"/>
      <c r="O56" s="131"/>
      <c r="R56" s="30">
        <f>COUNTIF(D55:D59,"2")</f>
        <v>4</v>
      </c>
      <c r="S56" s="30">
        <f>COUNTIF(G55:G59,"2")</f>
        <v>1</v>
      </c>
      <c r="T56" s="30">
        <f>COUNTIF(J55:J59,"2")</f>
        <v>0</v>
      </c>
      <c r="U56" s="30">
        <f>COUNTIF(M55:M59,"2")</f>
        <v>0</v>
      </c>
    </row>
    <row r="57" spans="1:21" ht="30" customHeight="1" x14ac:dyDescent="0.2">
      <c r="A57" s="211"/>
      <c r="B57" s="56"/>
      <c r="C57" s="41" t="s">
        <v>264</v>
      </c>
      <c r="D57" s="77">
        <v>2</v>
      </c>
      <c r="E57" s="127" t="s">
        <v>265</v>
      </c>
      <c r="F57" s="114" t="s">
        <v>266</v>
      </c>
      <c r="G57" s="133">
        <v>1</v>
      </c>
      <c r="H57" s="120" t="s">
        <v>267</v>
      </c>
      <c r="I57" s="115" t="s">
        <v>268</v>
      </c>
      <c r="J57" s="136"/>
      <c r="K57" s="129"/>
      <c r="L57" s="129"/>
      <c r="M57" s="139"/>
      <c r="N57" s="131"/>
      <c r="O57" s="131"/>
      <c r="R57" s="30">
        <f>COUNTIF(D55:D59,"3")</f>
        <v>1</v>
      </c>
      <c r="S57" s="30">
        <f>COUNTIF(G55:G59,"3")</f>
        <v>2</v>
      </c>
      <c r="T57" s="30">
        <f>COUNTIF(J55:J59,"3")</f>
        <v>0</v>
      </c>
      <c r="U57" s="30">
        <f>COUNTIF(M55:M59,"3")</f>
        <v>0</v>
      </c>
    </row>
    <row r="58" spans="1:21" ht="30" customHeight="1" x14ac:dyDescent="0.2">
      <c r="A58" s="211"/>
      <c r="B58" s="56"/>
      <c r="C58" s="41" t="s">
        <v>269</v>
      </c>
      <c r="D58" s="77">
        <v>2</v>
      </c>
      <c r="E58" s="127" t="s">
        <v>270</v>
      </c>
      <c r="F58" s="114" t="s">
        <v>271</v>
      </c>
      <c r="G58" s="133">
        <v>3</v>
      </c>
      <c r="H58" s="120" t="s">
        <v>272</v>
      </c>
      <c r="I58" s="115" t="s">
        <v>273</v>
      </c>
      <c r="J58" s="136"/>
      <c r="K58" s="129"/>
      <c r="L58" s="129"/>
      <c r="M58" s="139"/>
      <c r="N58" s="131"/>
      <c r="O58" s="131"/>
      <c r="R58" s="30">
        <f>COUNTIF(D55:D59,"4")</f>
        <v>0</v>
      </c>
      <c r="S58" s="30">
        <f>COUNTIF(G55:G59,"4")</f>
        <v>0</v>
      </c>
      <c r="T58" s="30">
        <f>COUNTIF(J55:J59,"4")</f>
        <v>0</v>
      </c>
      <c r="U58" s="30">
        <f>COUNTIF(M55:M59,"4")</f>
        <v>0</v>
      </c>
    </row>
    <row r="59" spans="1:21" ht="30" customHeight="1" x14ac:dyDescent="0.2">
      <c r="A59" s="211"/>
      <c r="B59" s="57"/>
      <c r="C59" s="41" t="s">
        <v>274</v>
      </c>
      <c r="D59" s="77">
        <v>2</v>
      </c>
      <c r="E59" s="127" t="s">
        <v>275</v>
      </c>
      <c r="F59" s="114" t="s">
        <v>276</v>
      </c>
      <c r="G59" s="133">
        <v>2</v>
      </c>
      <c r="H59" s="120" t="s">
        <v>277</v>
      </c>
      <c r="I59" s="115" t="s">
        <v>278</v>
      </c>
      <c r="J59" s="136"/>
      <c r="K59" s="129"/>
      <c r="L59" s="129"/>
      <c r="M59" s="139"/>
      <c r="N59" s="131"/>
      <c r="O59" s="131"/>
    </row>
    <row r="60" spans="1:21" ht="6.75" customHeight="1" x14ac:dyDescent="0.25">
      <c r="B60" s="246"/>
      <c r="C60" s="247"/>
      <c r="D60" s="58"/>
      <c r="E60" s="59"/>
      <c r="F60" s="59"/>
      <c r="G60" s="58"/>
      <c r="H60" s="59"/>
      <c r="I60" s="59"/>
      <c r="J60" s="58"/>
      <c r="K60" s="59"/>
      <c r="M60" s="58"/>
      <c r="N60" s="59"/>
    </row>
    <row r="61" spans="1:21" ht="18.75" x14ac:dyDescent="0.2">
      <c r="A61" s="211"/>
      <c r="B61" s="54"/>
      <c r="C61" s="222" t="s">
        <v>279</v>
      </c>
      <c r="D61" s="223"/>
      <c r="E61" s="223"/>
      <c r="F61" s="223"/>
      <c r="G61" s="223"/>
      <c r="H61" s="223"/>
      <c r="I61" s="223"/>
      <c r="J61" s="223"/>
      <c r="K61" s="224"/>
      <c r="L61" s="61"/>
      <c r="M61" s="61"/>
      <c r="N61" s="61"/>
      <c r="O61" s="61"/>
    </row>
    <row r="62" spans="1:21" ht="30" customHeight="1" x14ac:dyDescent="0.2">
      <c r="A62" s="211"/>
      <c r="B62" s="62"/>
      <c r="C62" s="39" t="s">
        <v>280</v>
      </c>
      <c r="D62" s="77">
        <v>2</v>
      </c>
      <c r="E62" s="114" t="s">
        <v>281</v>
      </c>
      <c r="F62" s="114" t="s">
        <v>282</v>
      </c>
      <c r="G62" s="133">
        <v>2</v>
      </c>
      <c r="H62" s="115" t="s">
        <v>283</v>
      </c>
      <c r="I62" s="115" t="s">
        <v>284</v>
      </c>
      <c r="J62" s="136"/>
      <c r="K62" s="129"/>
      <c r="L62" s="129"/>
      <c r="M62" s="139"/>
      <c r="N62" s="131"/>
      <c r="O62" s="131"/>
      <c r="R62" s="30">
        <f>COUNTIF(D62:D65,"1")</f>
        <v>0</v>
      </c>
      <c r="S62" s="30">
        <f>COUNTIF(G62:G65,"1")</f>
        <v>0</v>
      </c>
      <c r="T62" s="30">
        <f>COUNTIF(J62:J65,"1")</f>
        <v>0</v>
      </c>
      <c r="U62" s="30">
        <f>COUNTIF(M62:M65,"1")</f>
        <v>0</v>
      </c>
    </row>
    <row r="63" spans="1:21" ht="30" customHeight="1" x14ac:dyDescent="0.2">
      <c r="A63" s="211"/>
      <c r="B63" s="56"/>
      <c r="C63" s="41" t="s">
        <v>285</v>
      </c>
      <c r="D63" s="77">
        <v>2</v>
      </c>
      <c r="E63" s="127" t="s">
        <v>286</v>
      </c>
      <c r="F63" s="114" t="s">
        <v>287</v>
      </c>
      <c r="G63" s="133">
        <v>2</v>
      </c>
      <c r="H63" s="120" t="s">
        <v>288</v>
      </c>
      <c r="I63" s="115" t="s">
        <v>289</v>
      </c>
      <c r="J63" s="136"/>
      <c r="K63" s="129"/>
      <c r="L63" s="129"/>
      <c r="M63" s="139"/>
      <c r="N63" s="131"/>
      <c r="O63" s="131"/>
      <c r="R63" s="30">
        <f>COUNTIF(D62:D65,"2")</f>
        <v>2</v>
      </c>
      <c r="S63" s="30">
        <f>COUNTIF(G62:G65,"2")</f>
        <v>4</v>
      </c>
      <c r="T63" s="30">
        <f>COUNTIF(J62:J65,"2")</f>
        <v>0</v>
      </c>
      <c r="U63" s="30">
        <f>COUNTIF(M62:M65,"2")</f>
        <v>0</v>
      </c>
    </row>
    <row r="64" spans="1:21" ht="30" customHeight="1" x14ac:dyDescent="0.2">
      <c r="A64" s="211"/>
      <c r="B64" s="56"/>
      <c r="C64" s="41" t="s">
        <v>290</v>
      </c>
      <c r="D64" s="77">
        <v>3</v>
      </c>
      <c r="E64" s="127" t="s">
        <v>291</v>
      </c>
      <c r="F64" s="114" t="s">
        <v>292</v>
      </c>
      <c r="G64" s="133">
        <v>2</v>
      </c>
      <c r="H64" s="120" t="s">
        <v>293</v>
      </c>
      <c r="I64" s="115" t="s">
        <v>294</v>
      </c>
      <c r="J64" s="136"/>
      <c r="K64" s="129"/>
      <c r="L64" s="129"/>
      <c r="M64" s="139"/>
      <c r="N64" s="131"/>
      <c r="O64" s="131"/>
      <c r="R64" s="30">
        <f>COUNTIF(D62:D65,"3")</f>
        <v>2</v>
      </c>
      <c r="S64" s="30">
        <f>COUNTIF(G62:G65,"3")</f>
        <v>0</v>
      </c>
      <c r="T64" s="30">
        <f>COUNTIF(J62:J65,"3")</f>
        <v>0</v>
      </c>
      <c r="U64" s="30">
        <f>COUNTIF(M62:M65,"3")</f>
        <v>0</v>
      </c>
    </row>
    <row r="65" spans="1:21" ht="30" customHeight="1" x14ac:dyDescent="0.2">
      <c r="A65" s="211"/>
      <c r="B65" s="57"/>
      <c r="C65" s="41" t="s">
        <v>295</v>
      </c>
      <c r="D65" s="77">
        <v>3</v>
      </c>
      <c r="E65" s="127" t="s">
        <v>296</v>
      </c>
      <c r="F65" s="114" t="s">
        <v>297</v>
      </c>
      <c r="G65" s="133">
        <v>2</v>
      </c>
      <c r="H65" s="120" t="s">
        <v>298</v>
      </c>
      <c r="I65" s="115" t="s">
        <v>297</v>
      </c>
      <c r="J65" s="136"/>
      <c r="K65" s="129"/>
      <c r="L65" s="129"/>
      <c r="M65" s="139"/>
      <c r="N65" s="131"/>
      <c r="O65" s="131"/>
      <c r="R65" s="30">
        <f>COUNTIF(D62:D65,"4")</f>
        <v>0</v>
      </c>
      <c r="S65" s="30">
        <f>COUNTIF(G62:G65,"4")</f>
        <v>0</v>
      </c>
      <c r="T65" s="30">
        <f>COUNTIF(J62:J65,"4")</f>
        <v>0</v>
      </c>
      <c r="U65" s="30">
        <f>COUNTIF(M62:M65,"4")</f>
        <v>0</v>
      </c>
    </row>
    <row r="66" spans="1:21" ht="9" customHeight="1" x14ac:dyDescent="0.25">
      <c r="B66" s="236"/>
      <c r="C66" s="237"/>
      <c r="D66" s="237"/>
      <c r="E66" s="237"/>
      <c r="F66" s="237"/>
      <c r="G66" s="237"/>
      <c r="H66" s="237"/>
      <c r="I66" s="237"/>
      <c r="J66" s="237"/>
      <c r="K66" s="250"/>
      <c r="L66" s="146"/>
      <c r="M66" s="138"/>
      <c r="N66" s="146"/>
      <c r="O66" s="146"/>
    </row>
    <row r="67" spans="1:21" ht="18.75" x14ac:dyDescent="0.2">
      <c r="A67" s="211"/>
      <c r="B67" s="54"/>
      <c r="C67" s="222" t="s">
        <v>299</v>
      </c>
      <c r="D67" s="223"/>
      <c r="E67" s="223"/>
      <c r="F67" s="223"/>
      <c r="G67" s="223"/>
      <c r="H67" s="223"/>
      <c r="I67" s="223"/>
      <c r="J67" s="223"/>
      <c r="K67" s="224"/>
      <c r="L67" s="63"/>
      <c r="M67" s="63"/>
      <c r="N67" s="63"/>
      <c r="O67" s="63"/>
    </row>
    <row r="68" spans="1:21" ht="30" customHeight="1" x14ac:dyDescent="0.2">
      <c r="A68" s="211"/>
      <c r="B68" s="56"/>
      <c r="C68" s="47" t="s">
        <v>300</v>
      </c>
      <c r="D68" s="77">
        <v>2</v>
      </c>
      <c r="E68" s="114" t="s">
        <v>301</v>
      </c>
      <c r="F68" s="114" t="s">
        <v>302</v>
      </c>
      <c r="G68" s="133">
        <v>2</v>
      </c>
      <c r="H68" s="115" t="s">
        <v>303</v>
      </c>
      <c r="I68" s="115" t="s">
        <v>304</v>
      </c>
      <c r="J68" s="136"/>
      <c r="K68" s="129"/>
      <c r="L68" s="129"/>
      <c r="M68" s="139"/>
      <c r="N68" s="131"/>
      <c r="O68" s="131"/>
      <c r="R68" s="30">
        <f>COUNTIF(D68:D71,"1")</f>
        <v>0</v>
      </c>
      <c r="S68" s="30">
        <f>COUNTIF(G68:G71,"1")</f>
        <v>1</v>
      </c>
      <c r="T68" s="30">
        <f>COUNTIF(J68:J71,"1")</f>
        <v>0</v>
      </c>
      <c r="U68" s="30">
        <f>COUNTIF(M68:M71,"1")</f>
        <v>0</v>
      </c>
    </row>
    <row r="69" spans="1:21" ht="30" customHeight="1" x14ac:dyDescent="0.2">
      <c r="A69" s="211"/>
      <c r="B69" s="56"/>
      <c r="C69" s="41" t="s">
        <v>305</v>
      </c>
      <c r="D69" s="77">
        <v>2</v>
      </c>
      <c r="E69" s="127" t="s">
        <v>306</v>
      </c>
      <c r="F69" s="114" t="s">
        <v>307</v>
      </c>
      <c r="G69" s="133">
        <v>1</v>
      </c>
      <c r="H69" s="120" t="s">
        <v>308</v>
      </c>
      <c r="I69" s="115" t="s">
        <v>307</v>
      </c>
      <c r="J69" s="136"/>
      <c r="K69" s="129"/>
      <c r="L69" s="129"/>
      <c r="M69" s="139"/>
      <c r="N69" s="131"/>
      <c r="O69" s="131"/>
      <c r="R69" s="30">
        <f>COUNTIF(D68:D71,"2")</f>
        <v>3</v>
      </c>
      <c r="S69" s="30">
        <f>COUNTIF(G68:G71,"2")</f>
        <v>3</v>
      </c>
      <c r="T69" s="30">
        <f>COUNTIF(J68:J71,"2")</f>
        <v>0</v>
      </c>
      <c r="U69" s="30">
        <f>COUNTIF(M68:M71,"2")</f>
        <v>0</v>
      </c>
    </row>
    <row r="70" spans="1:21" ht="30" customHeight="1" x14ac:dyDescent="0.2">
      <c r="A70" s="211"/>
      <c r="B70" s="56"/>
      <c r="C70" s="41" t="s">
        <v>309</v>
      </c>
      <c r="D70" s="77">
        <v>2</v>
      </c>
      <c r="E70" s="127" t="s">
        <v>310</v>
      </c>
      <c r="F70" s="114" t="s">
        <v>311</v>
      </c>
      <c r="G70" s="133">
        <v>2</v>
      </c>
      <c r="H70" s="120" t="s">
        <v>312</v>
      </c>
      <c r="I70" s="115" t="s">
        <v>313</v>
      </c>
      <c r="J70" s="136"/>
      <c r="K70" s="129"/>
      <c r="L70" s="129"/>
      <c r="M70" s="139"/>
      <c r="N70" s="131"/>
      <c r="O70" s="131"/>
      <c r="R70" s="30">
        <f>COUNTIF(D68:D71,"3")</f>
        <v>1</v>
      </c>
      <c r="S70" s="30">
        <f>COUNTIF(G68:G71,"3")</f>
        <v>0</v>
      </c>
      <c r="T70" s="30">
        <f>COUNTIF(J68:J71,"3")</f>
        <v>0</v>
      </c>
      <c r="U70" s="30">
        <f>COUNTIF(M68:M71,"3")</f>
        <v>0</v>
      </c>
    </row>
    <row r="71" spans="1:21" ht="30" customHeight="1" x14ac:dyDescent="0.2">
      <c r="A71" s="211"/>
      <c r="B71" s="57"/>
      <c r="C71" s="41" t="s">
        <v>314</v>
      </c>
      <c r="D71" s="77">
        <v>3</v>
      </c>
      <c r="E71" s="127" t="s">
        <v>315</v>
      </c>
      <c r="F71" s="114" t="s">
        <v>316</v>
      </c>
      <c r="G71" s="133">
        <v>2</v>
      </c>
      <c r="H71" s="120" t="s">
        <v>317</v>
      </c>
      <c r="I71" s="115" t="s">
        <v>318</v>
      </c>
      <c r="J71" s="136"/>
      <c r="K71" s="129"/>
      <c r="L71" s="129"/>
      <c r="M71" s="139"/>
      <c r="N71" s="131"/>
      <c r="O71" s="131"/>
      <c r="R71" s="30">
        <f>COUNTIF(D68:D71,"4")</f>
        <v>0</v>
      </c>
      <c r="S71" s="30">
        <f>COUNTIF(G68:G71,"4")</f>
        <v>0</v>
      </c>
      <c r="T71" s="30">
        <f>COUNTIF(J68:J71,"4")</f>
        <v>0</v>
      </c>
      <c r="U71" s="30">
        <f>COUNTIF(M68:M71,"4")</f>
        <v>0</v>
      </c>
    </row>
    <row r="72" spans="1:21" ht="8.25" customHeight="1" x14ac:dyDescent="0.25">
      <c r="B72" s="236"/>
      <c r="C72" s="237"/>
      <c r="D72" s="237"/>
      <c r="E72" s="237"/>
      <c r="F72" s="237"/>
      <c r="G72" s="237"/>
      <c r="H72" s="237"/>
      <c r="I72" s="237"/>
      <c r="J72" s="237"/>
      <c r="K72" s="250"/>
      <c r="L72" s="146"/>
      <c r="M72" s="138"/>
      <c r="N72" s="146"/>
      <c r="O72" s="146"/>
    </row>
    <row r="73" spans="1:21" ht="18.75" x14ac:dyDescent="0.2">
      <c r="A73" s="211"/>
      <c r="B73" s="54"/>
      <c r="C73" s="222" t="s">
        <v>319</v>
      </c>
      <c r="D73" s="223"/>
      <c r="E73" s="223"/>
      <c r="F73" s="223"/>
      <c r="G73" s="223"/>
      <c r="H73" s="223"/>
      <c r="I73" s="223"/>
      <c r="J73" s="223"/>
      <c r="K73" s="224"/>
      <c r="L73" s="61"/>
      <c r="M73" s="61"/>
      <c r="N73" s="61"/>
      <c r="O73" s="61"/>
    </row>
    <row r="74" spans="1:21" ht="30" customHeight="1" x14ac:dyDescent="0.2">
      <c r="A74" s="211"/>
      <c r="B74" s="56"/>
      <c r="C74" s="47" t="s">
        <v>320</v>
      </c>
      <c r="D74" s="77">
        <v>2</v>
      </c>
      <c r="E74" s="114" t="s">
        <v>321</v>
      </c>
      <c r="F74" s="114" t="s">
        <v>322</v>
      </c>
      <c r="G74" s="133">
        <v>2</v>
      </c>
      <c r="H74" s="115" t="s">
        <v>323</v>
      </c>
      <c r="I74" s="115" t="s">
        <v>324</v>
      </c>
      <c r="J74" s="136"/>
      <c r="K74" s="129"/>
      <c r="L74" s="129"/>
      <c r="M74" s="139"/>
      <c r="N74" s="131"/>
      <c r="O74" s="131"/>
      <c r="R74" s="30">
        <f>COUNTIF(D74:D79,"1")</f>
        <v>2</v>
      </c>
      <c r="S74" s="30">
        <f>COUNTIF(G74:G79,"1")</f>
        <v>1</v>
      </c>
      <c r="T74" s="30">
        <f>COUNTIF(J74:J79,"1")</f>
        <v>0</v>
      </c>
      <c r="U74" s="30">
        <f>COUNTIF(M74:M79,"1")</f>
        <v>0</v>
      </c>
    </row>
    <row r="75" spans="1:21" ht="30" customHeight="1" x14ac:dyDescent="0.2">
      <c r="A75" s="211"/>
      <c r="B75" s="56"/>
      <c r="C75" s="41" t="s">
        <v>325</v>
      </c>
      <c r="D75" s="77">
        <v>2</v>
      </c>
      <c r="E75" s="127" t="s">
        <v>326</v>
      </c>
      <c r="F75" s="114" t="s">
        <v>327</v>
      </c>
      <c r="G75" s="133">
        <v>2</v>
      </c>
      <c r="H75" s="120" t="s">
        <v>328</v>
      </c>
      <c r="I75" s="115" t="s">
        <v>329</v>
      </c>
      <c r="J75" s="136"/>
      <c r="K75" s="129"/>
      <c r="L75" s="129"/>
      <c r="M75" s="139"/>
      <c r="N75" s="131"/>
      <c r="O75" s="131"/>
      <c r="R75" s="30">
        <f>COUNTIF(D74:D79,"2")</f>
        <v>4</v>
      </c>
      <c r="S75" s="30">
        <f>COUNTIF(G74:G79,"2")</f>
        <v>5</v>
      </c>
      <c r="T75" s="30">
        <f>COUNTIF(J74:J79,"2")</f>
        <v>0</v>
      </c>
      <c r="U75" s="30">
        <f>COUNTIF(M74:M79,"2")</f>
        <v>0</v>
      </c>
    </row>
    <row r="76" spans="1:21" ht="30" customHeight="1" x14ac:dyDescent="0.2">
      <c r="A76" s="211"/>
      <c r="B76" s="56"/>
      <c r="C76" s="41" t="s">
        <v>330</v>
      </c>
      <c r="D76" s="77">
        <v>2</v>
      </c>
      <c r="E76" s="127" t="s">
        <v>331</v>
      </c>
      <c r="F76" s="114" t="s">
        <v>332</v>
      </c>
      <c r="G76" s="133">
        <v>2</v>
      </c>
      <c r="H76" s="120" t="s">
        <v>333</v>
      </c>
      <c r="I76" s="115" t="s">
        <v>334</v>
      </c>
      <c r="J76" s="136"/>
      <c r="K76" s="129"/>
      <c r="L76" s="129"/>
      <c r="M76" s="139"/>
      <c r="N76" s="131"/>
      <c r="O76" s="131"/>
      <c r="R76" s="30">
        <f>COUNTIF(D74:D79,"2")</f>
        <v>4</v>
      </c>
      <c r="S76" s="30">
        <f>COUNTIF(G74:G79,"3")</f>
        <v>0</v>
      </c>
      <c r="T76" s="30">
        <f>COUNTIF(J74:J79,"3")</f>
        <v>0</v>
      </c>
      <c r="U76" s="30">
        <f>COUNTIF(M74:M79,"3")</f>
        <v>0</v>
      </c>
    </row>
    <row r="77" spans="1:21" ht="30" customHeight="1" x14ac:dyDescent="0.2">
      <c r="A77" s="211"/>
      <c r="B77" s="56"/>
      <c r="C77" s="41" t="s">
        <v>335</v>
      </c>
      <c r="D77" s="77">
        <v>1</v>
      </c>
      <c r="E77" s="127" t="s">
        <v>336</v>
      </c>
      <c r="F77" s="114" t="s">
        <v>337</v>
      </c>
      <c r="G77" s="133">
        <v>2</v>
      </c>
      <c r="H77" s="120" t="s">
        <v>338</v>
      </c>
      <c r="I77" s="115" t="s">
        <v>339</v>
      </c>
      <c r="J77" s="136"/>
      <c r="K77" s="129"/>
      <c r="L77" s="129"/>
      <c r="M77" s="139"/>
      <c r="N77" s="131"/>
      <c r="O77" s="131"/>
      <c r="R77" s="30">
        <f>COUNTIF(D74:D79,"4")</f>
        <v>0</v>
      </c>
      <c r="S77" s="30">
        <f>COUNTIF(G74:G79,"4")</f>
        <v>0</v>
      </c>
      <c r="T77" s="30">
        <f>COUNTIF(J74:J79,"4")</f>
        <v>0</v>
      </c>
      <c r="U77" s="30">
        <f>COUNTIF(M74:M79,"4")</f>
        <v>0</v>
      </c>
    </row>
    <row r="78" spans="1:21" ht="30" customHeight="1" x14ac:dyDescent="0.2">
      <c r="A78" s="211"/>
      <c r="B78" s="62"/>
      <c r="C78" s="42" t="s">
        <v>340</v>
      </c>
      <c r="D78" s="77">
        <v>2</v>
      </c>
      <c r="E78" s="127" t="s">
        <v>341</v>
      </c>
      <c r="F78" s="114" t="s">
        <v>342</v>
      </c>
      <c r="G78" s="133">
        <v>2</v>
      </c>
      <c r="H78" s="120" t="s">
        <v>343</v>
      </c>
      <c r="I78" s="115" t="s">
        <v>344</v>
      </c>
      <c r="J78" s="136"/>
      <c r="K78" s="129"/>
      <c r="L78" s="129"/>
      <c r="M78" s="139"/>
      <c r="N78" s="131"/>
      <c r="O78" s="131"/>
    </row>
    <row r="79" spans="1:21" ht="30" customHeight="1" x14ac:dyDescent="0.2">
      <c r="A79" s="211"/>
      <c r="B79" s="57"/>
      <c r="C79" s="41" t="s">
        <v>345</v>
      </c>
      <c r="D79" s="77">
        <v>1</v>
      </c>
      <c r="E79" s="127" t="s">
        <v>346</v>
      </c>
      <c r="F79" s="114" t="s">
        <v>231</v>
      </c>
      <c r="G79" s="133">
        <v>1</v>
      </c>
      <c r="H79" s="120" t="s">
        <v>347</v>
      </c>
      <c r="I79" s="115" t="s">
        <v>233</v>
      </c>
      <c r="J79" s="136"/>
      <c r="K79" s="129"/>
      <c r="L79" s="129"/>
      <c r="M79" s="139"/>
      <c r="N79" s="131"/>
      <c r="O79" s="131"/>
    </row>
    <row r="80" spans="1:21" ht="9" customHeight="1" x14ac:dyDescent="0.25">
      <c r="B80" s="246"/>
      <c r="C80" s="247"/>
      <c r="D80" s="58"/>
      <c r="E80" s="59"/>
      <c r="F80" s="59"/>
      <c r="G80" s="58"/>
      <c r="H80" s="59"/>
      <c r="I80" s="59"/>
      <c r="J80" s="58"/>
      <c r="K80" s="64"/>
      <c r="M80" s="58"/>
      <c r="N80" s="64"/>
    </row>
    <row r="81" spans="1:21" ht="18.75" customHeight="1" x14ac:dyDescent="0.2">
      <c r="B81" s="264" t="s">
        <v>348</v>
      </c>
      <c r="C81" s="265"/>
      <c r="D81" s="243" t="s">
        <v>349</v>
      </c>
      <c r="E81" s="244"/>
      <c r="F81" s="245"/>
      <c r="G81" s="240">
        <v>2016</v>
      </c>
      <c r="H81" s="241"/>
      <c r="I81" s="242"/>
      <c r="J81" s="219">
        <v>2017</v>
      </c>
      <c r="K81" s="220"/>
      <c r="L81" s="221"/>
      <c r="M81" s="274">
        <v>2018</v>
      </c>
      <c r="N81" s="275"/>
      <c r="O81" s="276"/>
    </row>
    <row r="82" spans="1:21" ht="34.5" customHeight="1" x14ac:dyDescent="0.2">
      <c r="B82" s="266"/>
      <c r="C82" s="267"/>
      <c r="D82" s="51" t="s">
        <v>79</v>
      </c>
      <c r="E82" s="52" t="s">
        <v>80</v>
      </c>
      <c r="F82" s="52"/>
      <c r="G82" s="51" t="s">
        <v>79</v>
      </c>
      <c r="H82" s="52" t="s">
        <v>80</v>
      </c>
      <c r="I82" s="52" t="s">
        <v>81</v>
      </c>
      <c r="J82" s="51" t="s">
        <v>79</v>
      </c>
      <c r="K82" s="52" t="s">
        <v>80</v>
      </c>
      <c r="L82" s="53" t="s">
        <v>81</v>
      </c>
      <c r="M82" s="51" t="s">
        <v>79</v>
      </c>
      <c r="N82" s="52" t="s">
        <v>80</v>
      </c>
      <c r="O82" s="53" t="s">
        <v>81</v>
      </c>
    </row>
    <row r="83" spans="1:21" ht="18.75" x14ac:dyDescent="0.2">
      <c r="A83" s="211"/>
      <c r="B83" s="65"/>
      <c r="C83" s="223" t="s">
        <v>350</v>
      </c>
      <c r="D83" s="223"/>
      <c r="E83" s="223"/>
      <c r="F83" s="223"/>
      <c r="G83" s="223"/>
      <c r="H83" s="223"/>
      <c r="I83" s="223"/>
      <c r="J83" s="223"/>
      <c r="K83" s="223"/>
      <c r="L83" s="66"/>
      <c r="M83" s="102"/>
      <c r="N83" s="102"/>
      <c r="O83" s="66"/>
    </row>
    <row r="84" spans="1:21" ht="30" customHeight="1" x14ac:dyDescent="0.2">
      <c r="A84" s="211"/>
      <c r="B84" s="57"/>
      <c r="C84" s="47" t="s">
        <v>351</v>
      </c>
      <c r="D84" s="77">
        <v>3</v>
      </c>
      <c r="E84" s="127" t="s">
        <v>352</v>
      </c>
      <c r="F84" s="114" t="s">
        <v>353</v>
      </c>
      <c r="G84" s="133">
        <v>3</v>
      </c>
      <c r="H84" s="120" t="s">
        <v>354</v>
      </c>
      <c r="I84" s="115" t="s">
        <v>355</v>
      </c>
      <c r="J84" s="136"/>
      <c r="K84" s="129"/>
      <c r="L84" s="129"/>
      <c r="M84" s="139"/>
      <c r="N84" s="131"/>
      <c r="O84" s="131"/>
      <c r="R84" s="30">
        <f>COUNTIF(D84:D86,"1")</f>
        <v>0</v>
      </c>
      <c r="S84" s="30">
        <f>COUNTIF(G84:G86,"1")</f>
        <v>1</v>
      </c>
      <c r="T84" s="30">
        <f>COUNTIF(J84:J86,"1")</f>
        <v>0</v>
      </c>
      <c r="U84" s="30">
        <f>COUNTIF(M84:M86,"1")</f>
        <v>0</v>
      </c>
    </row>
    <row r="85" spans="1:21" ht="30" customHeight="1" x14ac:dyDescent="0.2">
      <c r="A85" s="211"/>
      <c r="B85" s="65"/>
      <c r="C85" s="41" t="s">
        <v>356</v>
      </c>
      <c r="D85" s="77">
        <v>2</v>
      </c>
      <c r="E85" s="127" t="s">
        <v>357</v>
      </c>
      <c r="F85" s="114" t="s">
        <v>358</v>
      </c>
      <c r="G85" s="133">
        <v>2</v>
      </c>
      <c r="H85" s="120" t="s">
        <v>359</v>
      </c>
      <c r="I85" s="115" t="s">
        <v>360</v>
      </c>
      <c r="J85" s="136"/>
      <c r="K85" s="129"/>
      <c r="L85" s="129"/>
      <c r="M85" s="139"/>
      <c r="N85" s="131"/>
      <c r="O85" s="131"/>
      <c r="R85" s="30">
        <f>COUNTIF(D84:D86,"2")</f>
        <v>2</v>
      </c>
      <c r="S85" s="30">
        <f>COUNTIF(G84:G86,"2")</f>
        <v>1</v>
      </c>
      <c r="T85" s="30">
        <f>COUNTIF(J84:J86,"2")</f>
        <v>0</v>
      </c>
      <c r="U85" s="30">
        <f>COUNTIF(M84:M86,"2")</f>
        <v>0</v>
      </c>
    </row>
    <row r="86" spans="1:21" ht="30" customHeight="1" x14ac:dyDescent="0.2">
      <c r="A86" s="211"/>
      <c r="B86" s="65"/>
      <c r="C86" s="41" t="s">
        <v>361</v>
      </c>
      <c r="D86" s="77">
        <v>2</v>
      </c>
      <c r="E86" s="127" t="s">
        <v>362</v>
      </c>
      <c r="F86" s="114" t="s">
        <v>363</v>
      </c>
      <c r="G86" s="133">
        <v>1</v>
      </c>
      <c r="H86" s="120" t="s">
        <v>364</v>
      </c>
      <c r="I86" s="115" t="s">
        <v>365</v>
      </c>
      <c r="J86" s="136"/>
      <c r="K86" s="129"/>
      <c r="L86" s="129"/>
      <c r="M86" s="139"/>
      <c r="N86" s="131"/>
      <c r="O86" s="131"/>
      <c r="R86" s="30">
        <f>COUNTIF(D84:D86,"3")</f>
        <v>1</v>
      </c>
      <c r="S86" s="30">
        <f>COUNTIF(G84:G86,"3")</f>
        <v>1</v>
      </c>
      <c r="T86" s="30">
        <f>COUNTIF(J84:J86,"3")</f>
        <v>0</v>
      </c>
      <c r="U86" s="30">
        <f>COUNTIF(M84:M86,"3")</f>
        <v>0</v>
      </c>
    </row>
    <row r="87" spans="1:21" ht="21" customHeight="1" x14ac:dyDescent="0.25">
      <c r="B87" s="246"/>
      <c r="C87" s="247"/>
      <c r="D87" s="58"/>
      <c r="E87" s="59"/>
      <c r="F87" s="59"/>
      <c r="G87" s="58"/>
      <c r="H87" s="59"/>
      <c r="I87" s="59"/>
      <c r="J87" s="58"/>
      <c r="K87" s="59"/>
      <c r="M87" s="58"/>
      <c r="N87" s="59"/>
      <c r="R87" s="30">
        <f>COUNTIF(D84:D86,"4")</f>
        <v>0</v>
      </c>
      <c r="S87" s="30">
        <f>COUNTIF(G84:G86,"4")</f>
        <v>0</v>
      </c>
      <c r="T87" s="30">
        <f>COUNTIF(J84:J86,"4")</f>
        <v>0</v>
      </c>
      <c r="U87" s="30">
        <f>COUNTIF(M84:M86,"4")</f>
        <v>0</v>
      </c>
    </row>
    <row r="88" spans="1:21" ht="18.75" x14ac:dyDescent="0.2">
      <c r="A88" s="211"/>
      <c r="B88" s="67"/>
      <c r="C88" s="251" t="s">
        <v>366</v>
      </c>
      <c r="D88" s="252"/>
      <c r="E88" s="252"/>
      <c r="F88" s="252"/>
      <c r="G88" s="252"/>
      <c r="H88" s="252"/>
      <c r="I88" s="252"/>
      <c r="J88" s="252"/>
      <c r="K88" s="253"/>
      <c r="L88" s="61"/>
      <c r="M88" s="61"/>
      <c r="N88" s="61"/>
      <c r="O88" s="61"/>
    </row>
    <row r="89" spans="1:21" ht="30" customHeight="1" x14ac:dyDescent="0.2">
      <c r="A89" s="211"/>
      <c r="B89" s="57"/>
      <c r="C89" s="39" t="s">
        <v>367</v>
      </c>
      <c r="D89" s="77">
        <v>1</v>
      </c>
      <c r="E89" s="114" t="s">
        <v>368</v>
      </c>
      <c r="F89" s="114" t="s">
        <v>369</v>
      </c>
      <c r="G89" s="133">
        <v>1</v>
      </c>
      <c r="H89" s="115" t="s">
        <v>370</v>
      </c>
      <c r="I89" s="115" t="s">
        <v>371</v>
      </c>
      <c r="J89" s="136"/>
      <c r="K89" s="129"/>
      <c r="L89" s="129"/>
      <c r="M89" s="139"/>
      <c r="N89" s="131"/>
      <c r="O89" s="131"/>
      <c r="R89" s="30">
        <f>COUNTIF(D89:D95,"1")</f>
        <v>3</v>
      </c>
      <c r="S89" s="30">
        <f>COUNTIF(G89:G95,"1")</f>
        <v>5</v>
      </c>
      <c r="T89" s="30">
        <f>COUNTIF(J89:J95,"1")</f>
        <v>0</v>
      </c>
      <c r="U89" s="30">
        <f>COUNTIF(M89:M95,"1")</f>
        <v>0</v>
      </c>
    </row>
    <row r="90" spans="1:21" ht="30" customHeight="1" x14ac:dyDescent="0.2">
      <c r="A90" s="211"/>
      <c r="B90" s="68"/>
      <c r="C90" s="42" t="s">
        <v>372</v>
      </c>
      <c r="D90" s="77">
        <v>1</v>
      </c>
      <c r="E90" s="127" t="s">
        <v>373</v>
      </c>
      <c r="F90" s="114" t="s">
        <v>374</v>
      </c>
      <c r="G90" s="133">
        <v>1</v>
      </c>
      <c r="H90" s="120" t="s">
        <v>375</v>
      </c>
      <c r="I90" s="115" t="s">
        <v>376</v>
      </c>
      <c r="J90" s="136"/>
      <c r="K90" s="129"/>
      <c r="L90" s="129"/>
      <c r="M90" s="139"/>
      <c r="N90" s="131"/>
      <c r="O90" s="131"/>
      <c r="R90" s="30">
        <f>COUNTIF(D89:D95,"2")</f>
        <v>4</v>
      </c>
      <c r="S90" s="30">
        <f>COUNTIF(G89:G95,"2")</f>
        <v>2</v>
      </c>
      <c r="T90" s="30">
        <f>COUNTIF(J89:J95,"2")</f>
        <v>0</v>
      </c>
      <c r="U90" s="30">
        <f>COUNTIF(M89:M95,"2")</f>
        <v>0</v>
      </c>
    </row>
    <row r="91" spans="1:21" ht="30" customHeight="1" x14ac:dyDescent="0.2">
      <c r="A91" s="211"/>
      <c r="B91" s="65"/>
      <c r="C91" s="41" t="s">
        <v>377</v>
      </c>
      <c r="D91" s="77">
        <v>2</v>
      </c>
      <c r="E91" s="127" t="s">
        <v>378</v>
      </c>
      <c r="F91" s="114" t="s">
        <v>379</v>
      </c>
      <c r="G91" s="133">
        <v>1</v>
      </c>
      <c r="H91" s="120" t="s">
        <v>380</v>
      </c>
      <c r="I91" s="115" t="s">
        <v>381</v>
      </c>
      <c r="J91" s="136"/>
      <c r="K91" s="129"/>
      <c r="L91" s="129"/>
      <c r="M91" s="139"/>
      <c r="N91" s="131"/>
      <c r="O91" s="131"/>
      <c r="R91" s="30">
        <f>COUNTIF(D89:D95,"3")</f>
        <v>0</v>
      </c>
      <c r="S91" s="30">
        <f>COUNTIF(G89:G95,"3")</f>
        <v>0</v>
      </c>
      <c r="T91" s="30">
        <f>COUNTIF(J89:J95,"3")</f>
        <v>0</v>
      </c>
      <c r="U91" s="30">
        <f>COUNTIF(M89:M95,"3")</f>
        <v>0</v>
      </c>
    </row>
    <row r="92" spans="1:21" ht="30" customHeight="1" x14ac:dyDescent="0.2">
      <c r="A92" s="211"/>
      <c r="B92" s="65"/>
      <c r="C92" s="42" t="s">
        <v>382</v>
      </c>
      <c r="D92" s="77">
        <v>2</v>
      </c>
      <c r="E92" s="127" t="s">
        <v>383</v>
      </c>
      <c r="F92" s="114" t="s">
        <v>384</v>
      </c>
      <c r="G92" s="133">
        <v>2</v>
      </c>
      <c r="H92" s="120" t="s">
        <v>385</v>
      </c>
      <c r="I92" s="115" t="s">
        <v>386</v>
      </c>
      <c r="J92" s="136"/>
      <c r="K92" s="129"/>
      <c r="L92" s="129"/>
      <c r="M92" s="139"/>
      <c r="N92" s="131"/>
      <c r="O92" s="131"/>
      <c r="R92" s="30">
        <f>COUNTIF(D89:D95,"4")</f>
        <v>0</v>
      </c>
      <c r="S92" s="30">
        <f>COUNTIF(G89:G95,"4")</f>
        <v>0</v>
      </c>
      <c r="T92" s="30">
        <f>COUNTIF(J89:J95,"4")</f>
        <v>0</v>
      </c>
      <c r="U92" s="30">
        <f>COUNTIF(M89:M95,"4")</f>
        <v>0</v>
      </c>
    </row>
    <row r="93" spans="1:21" ht="30" customHeight="1" x14ac:dyDescent="0.2">
      <c r="A93" s="211"/>
      <c r="B93" s="65"/>
      <c r="C93" s="41" t="s">
        <v>387</v>
      </c>
      <c r="D93" s="77">
        <v>2</v>
      </c>
      <c r="E93" s="127" t="s">
        <v>388</v>
      </c>
      <c r="F93" s="114" t="s">
        <v>384</v>
      </c>
      <c r="G93" s="133">
        <v>2</v>
      </c>
      <c r="H93" s="120" t="s">
        <v>389</v>
      </c>
      <c r="I93" s="115" t="s">
        <v>390</v>
      </c>
      <c r="J93" s="136"/>
      <c r="K93" s="129"/>
      <c r="L93" s="129"/>
      <c r="M93" s="139"/>
      <c r="N93" s="131"/>
      <c r="O93" s="131"/>
    </row>
    <row r="94" spans="1:21" ht="30" customHeight="1" x14ac:dyDescent="0.2">
      <c r="A94" s="211"/>
      <c r="B94" s="68"/>
      <c r="C94" s="42" t="s">
        <v>391</v>
      </c>
      <c r="D94" s="77">
        <v>2</v>
      </c>
      <c r="E94" s="127" t="s">
        <v>392</v>
      </c>
      <c r="F94" s="114" t="s">
        <v>393</v>
      </c>
      <c r="G94" s="133">
        <v>1</v>
      </c>
      <c r="H94" s="120" t="s">
        <v>394</v>
      </c>
      <c r="I94" s="115" t="s">
        <v>395</v>
      </c>
      <c r="J94" s="136"/>
      <c r="K94" s="129"/>
      <c r="L94" s="129"/>
      <c r="M94" s="139"/>
      <c r="N94" s="131"/>
      <c r="O94" s="131"/>
    </row>
    <row r="95" spans="1:21" ht="30" customHeight="1" x14ac:dyDescent="0.2">
      <c r="A95" s="211"/>
      <c r="B95" s="65"/>
      <c r="C95" s="41" t="s">
        <v>396</v>
      </c>
      <c r="D95" s="77">
        <v>1</v>
      </c>
      <c r="E95" s="127" t="s">
        <v>397</v>
      </c>
      <c r="F95" s="114" t="s">
        <v>398</v>
      </c>
      <c r="G95" s="133">
        <v>1</v>
      </c>
      <c r="H95" s="120" t="s">
        <v>399</v>
      </c>
      <c r="I95" s="115" t="s">
        <v>233</v>
      </c>
      <c r="J95" s="136"/>
      <c r="K95" s="129"/>
      <c r="L95" s="129"/>
      <c r="M95" s="139"/>
      <c r="N95" s="131"/>
      <c r="O95" s="131"/>
    </row>
    <row r="96" spans="1:21" ht="5.25" customHeight="1" x14ac:dyDescent="0.25">
      <c r="B96" s="246"/>
      <c r="C96" s="247"/>
      <c r="D96" s="58"/>
      <c r="E96" s="59"/>
      <c r="F96" s="59"/>
      <c r="G96" s="58"/>
      <c r="H96" s="59"/>
      <c r="I96" s="59"/>
      <c r="J96" s="58"/>
      <c r="K96" s="64"/>
      <c r="M96" s="58"/>
      <c r="N96" s="64"/>
    </row>
    <row r="97" spans="1:21" ht="18.75" x14ac:dyDescent="0.2">
      <c r="A97" s="211"/>
      <c r="B97" s="54"/>
      <c r="C97" s="222" t="s">
        <v>400</v>
      </c>
      <c r="D97" s="223"/>
      <c r="E97" s="223"/>
      <c r="F97" s="223"/>
      <c r="G97" s="223"/>
      <c r="H97" s="223"/>
      <c r="I97" s="223"/>
      <c r="J97" s="223"/>
      <c r="K97" s="223"/>
      <c r="L97" s="223"/>
      <c r="M97" s="103"/>
      <c r="N97" s="103"/>
      <c r="O97" s="110"/>
    </row>
    <row r="98" spans="1:21" ht="60" x14ac:dyDescent="0.2">
      <c r="A98" s="211"/>
      <c r="B98" s="62"/>
      <c r="C98" s="39" t="s">
        <v>401</v>
      </c>
      <c r="D98" s="77">
        <v>1</v>
      </c>
      <c r="E98" s="80" t="s">
        <v>402</v>
      </c>
      <c r="F98" s="80" t="s">
        <v>403</v>
      </c>
      <c r="G98" s="78">
        <v>1</v>
      </c>
      <c r="H98" s="82" t="s">
        <v>404</v>
      </c>
      <c r="I98" s="82" t="s">
        <v>405</v>
      </c>
      <c r="J98" s="79"/>
      <c r="K98" s="85"/>
      <c r="L98" s="85"/>
      <c r="M98" s="106"/>
      <c r="N98" s="105"/>
      <c r="O98" s="105"/>
      <c r="R98" s="30">
        <f>COUNTIF(D98:D99,"1")</f>
        <v>2</v>
      </c>
      <c r="S98" s="30">
        <f>COUNTIF(G98:G99,"1")</f>
        <v>2</v>
      </c>
      <c r="T98" s="30">
        <f>COUNTIF(J98:J99,"1")</f>
        <v>0</v>
      </c>
      <c r="U98" s="30">
        <f>COUNTIF(M98:M99,"1")</f>
        <v>0</v>
      </c>
    </row>
    <row r="99" spans="1:21" ht="48" x14ac:dyDescent="0.2">
      <c r="A99" s="211"/>
      <c r="B99" s="69"/>
      <c r="C99" s="42" t="s">
        <v>406</v>
      </c>
      <c r="D99" s="77">
        <v>1</v>
      </c>
      <c r="E99" s="81" t="s">
        <v>407</v>
      </c>
      <c r="F99" s="80" t="s">
        <v>231</v>
      </c>
      <c r="G99" s="78">
        <v>1</v>
      </c>
      <c r="H99" s="83" t="s">
        <v>408</v>
      </c>
      <c r="I99" s="82" t="s">
        <v>409</v>
      </c>
      <c r="J99" s="79"/>
      <c r="K99" s="85"/>
      <c r="L99" s="85"/>
      <c r="M99" s="106"/>
      <c r="N99" s="105"/>
      <c r="O99" s="105"/>
      <c r="R99" s="30">
        <f>COUNTIF(D98:D99,"2")</f>
        <v>0</v>
      </c>
      <c r="S99" s="30">
        <f>COUNTIF(G98:G99,"2")</f>
        <v>0</v>
      </c>
      <c r="T99" s="30">
        <f>COUNTIF(J98:J99,"2")</f>
        <v>0</v>
      </c>
      <c r="U99" s="30">
        <f>COUNTIF(M98:M99,"2")</f>
        <v>0</v>
      </c>
    </row>
    <row r="100" spans="1:21" ht="8.25" customHeight="1" x14ac:dyDescent="0.25">
      <c r="B100" s="246"/>
      <c r="C100" s="247"/>
      <c r="D100" s="58"/>
      <c r="E100" s="59"/>
      <c r="F100" s="59"/>
      <c r="G100" s="58"/>
      <c r="H100" s="59"/>
      <c r="I100" s="59"/>
      <c r="J100" s="58"/>
      <c r="K100" s="64"/>
      <c r="M100" s="58"/>
      <c r="N100" s="64"/>
      <c r="R100" s="30">
        <f>COUNTIF(D98:D99,"3")</f>
        <v>0</v>
      </c>
      <c r="S100" s="30">
        <f>COUNTIF(G98:G99,"3")</f>
        <v>0</v>
      </c>
      <c r="T100" s="30">
        <f>COUNTIF(J98:J99,"3")</f>
        <v>0</v>
      </c>
      <c r="U100" s="30">
        <f>COUNTIF(M98:M99,"3")</f>
        <v>0</v>
      </c>
    </row>
    <row r="101" spans="1:21" ht="18.75" x14ac:dyDescent="0.2">
      <c r="A101" s="211"/>
      <c r="B101" s="65"/>
      <c r="C101" s="223" t="s">
        <v>410</v>
      </c>
      <c r="D101" s="223"/>
      <c r="E101" s="223"/>
      <c r="F101" s="223"/>
      <c r="G101" s="223"/>
      <c r="H101" s="223"/>
      <c r="I101" s="223"/>
      <c r="J101" s="223"/>
      <c r="K101" s="224"/>
      <c r="L101" s="61"/>
      <c r="M101" s="61"/>
      <c r="N101" s="61"/>
      <c r="O101" s="61"/>
      <c r="R101" s="30">
        <f>COUNTIF(D98:D99,"4")</f>
        <v>0</v>
      </c>
      <c r="S101" s="30">
        <f>COUNTIF(G98:G99,"4")</f>
        <v>0</v>
      </c>
      <c r="T101" s="30">
        <f>COUNTIF(J98:J99,"4")</f>
        <v>0</v>
      </c>
      <c r="U101" s="30">
        <f>COUNTIF(M98:M99,"4")</f>
        <v>0</v>
      </c>
    </row>
    <row r="102" spans="1:21" ht="30" customHeight="1" x14ac:dyDescent="0.2">
      <c r="A102" s="211"/>
      <c r="B102" s="57"/>
      <c r="C102" s="47" t="s">
        <v>411</v>
      </c>
      <c r="D102" s="77">
        <v>3</v>
      </c>
      <c r="E102" s="114" t="s">
        <v>412</v>
      </c>
      <c r="F102" s="114" t="s">
        <v>413</v>
      </c>
      <c r="G102" s="133">
        <v>2</v>
      </c>
      <c r="H102" s="115" t="s">
        <v>414</v>
      </c>
      <c r="I102" s="115" t="s">
        <v>415</v>
      </c>
      <c r="J102" s="136"/>
      <c r="K102" s="129"/>
      <c r="L102" s="129"/>
      <c r="M102" s="139"/>
      <c r="N102" s="131"/>
      <c r="O102" s="131"/>
      <c r="R102" s="30">
        <f>COUNTIF(D102:D111,"1")</f>
        <v>7</v>
      </c>
      <c r="S102" s="30">
        <f>COUNTIF(G102:G111,"1")</f>
        <v>1</v>
      </c>
      <c r="T102" s="30">
        <f>COUNTIF(J102:J111,"1")</f>
        <v>0</v>
      </c>
      <c r="U102" s="30">
        <f>COUNTIF(M102:M111,"1")</f>
        <v>0</v>
      </c>
    </row>
    <row r="103" spans="1:21" ht="30" customHeight="1" x14ac:dyDescent="0.2">
      <c r="A103" s="211"/>
      <c r="B103" s="65"/>
      <c r="C103" s="41" t="s">
        <v>416</v>
      </c>
      <c r="D103" s="77">
        <v>1</v>
      </c>
      <c r="E103" s="127" t="s">
        <v>417</v>
      </c>
      <c r="F103" s="114" t="s">
        <v>418</v>
      </c>
      <c r="G103" s="133">
        <v>2</v>
      </c>
      <c r="H103" s="120" t="s">
        <v>419</v>
      </c>
      <c r="I103" s="115" t="s">
        <v>420</v>
      </c>
      <c r="J103" s="136"/>
      <c r="K103" s="129"/>
      <c r="L103" s="129"/>
      <c r="M103" s="139"/>
      <c r="N103" s="131"/>
      <c r="O103" s="131"/>
      <c r="R103" s="30">
        <f>COUNTIF(D102:D111,"2")</f>
        <v>1</v>
      </c>
      <c r="S103" s="30">
        <f>COUNTIF(G102:G111,"2")</f>
        <v>9</v>
      </c>
      <c r="T103" s="30">
        <f>COUNTIF(J102:J111,"2")</f>
        <v>0</v>
      </c>
      <c r="U103" s="30">
        <f>COUNTIF(M102:M111,"2")</f>
        <v>0</v>
      </c>
    </row>
    <row r="104" spans="1:21" ht="30" customHeight="1" x14ac:dyDescent="0.2">
      <c r="A104" s="211"/>
      <c r="B104" s="65"/>
      <c r="C104" s="41" t="s">
        <v>421</v>
      </c>
      <c r="D104" s="77">
        <v>1</v>
      </c>
      <c r="E104" s="127" t="s">
        <v>422</v>
      </c>
      <c r="F104" s="114" t="s">
        <v>233</v>
      </c>
      <c r="G104" s="133">
        <v>1</v>
      </c>
      <c r="H104" s="120" t="s">
        <v>423</v>
      </c>
      <c r="I104" s="115" t="s">
        <v>424</v>
      </c>
      <c r="J104" s="136"/>
      <c r="K104" s="129"/>
      <c r="L104" s="129"/>
      <c r="M104" s="139"/>
      <c r="N104" s="131"/>
      <c r="O104" s="131"/>
      <c r="R104" s="30">
        <f>COUNTIF(D102:D111,"3")</f>
        <v>2</v>
      </c>
      <c r="S104" s="30">
        <f>COUNTIF(G102:G111,"3")</f>
        <v>0</v>
      </c>
      <c r="T104" s="30">
        <f>COUNTIF(J102:J111,"3")</f>
        <v>0</v>
      </c>
      <c r="U104" s="30">
        <f>COUNTIF(M102:M111,"3")</f>
        <v>0</v>
      </c>
    </row>
    <row r="105" spans="1:21" ht="30" customHeight="1" x14ac:dyDescent="0.2">
      <c r="A105" s="211"/>
      <c r="B105" s="65"/>
      <c r="C105" s="41" t="s">
        <v>425</v>
      </c>
      <c r="D105" s="77">
        <v>3</v>
      </c>
      <c r="E105" s="127" t="s">
        <v>426</v>
      </c>
      <c r="F105" s="114" t="s">
        <v>427</v>
      </c>
      <c r="G105" s="133">
        <v>2</v>
      </c>
      <c r="H105" s="120" t="s">
        <v>428</v>
      </c>
      <c r="I105" s="115" t="s">
        <v>429</v>
      </c>
      <c r="J105" s="136"/>
      <c r="K105" s="129"/>
      <c r="L105" s="129"/>
      <c r="M105" s="139"/>
      <c r="N105" s="131"/>
      <c r="O105" s="131"/>
      <c r="R105" s="30">
        <f>COUNTIF(D102:D111,"4")</f>
        <v>0</v>
      </c>
      <c r="S105" s="30">
        <f>COUNTIF(G102:G111,"4")</f>
        <v>0</v>
      </c>
      <c r="T105" s="30">
        <f>COUNTIF(J102:J111,"4")</f>
        <v>0</v>
      </c>
      <c r="U105" s="30">
        <f>COUNTIF(M102:M111,"4")</f>
        <v>0</v>
      </c>
    </row>
    <row r="106" spans="1:21" ht="30" customHeight="1" x14ac:dyDescent="0.2">
      <c r="A106" s="211"/>
      <c r="B106" s="65"/>
      <c r="C106" s="41" t="s">
        <v>430</v>
      </c>
      <c r="D106" s="77">
        <v>2</v>
      </c>
      <c r="E106" s="127" t="s">
        <v>431</v>
      </c>
      <c r="F106" s="114" t="s">
        <v>369</v>
      </c>
      <c r="G106" s="133">
        <v>2</v>
      </c>
      <c r="H106" s="120" t="s">
        <v>432</v>
      </c>
      <c r="I106" s="115" t="s">
        <v>369</v>
      </c>
      <c r="J106" s="136"/>
      <c r="K106" s="129"/>
      <c r="L106" s="129"/>
      <c r="M106" s="139"/>
      <c r="N106" s="131"/>
      <c r="O106" s="131"/>
    </row>
    <row r="107" spans="1:21" ht="30" customHeight="1" x14ac:dyDescent="0.2">
      <c r="A107" s="211"/>
      <c r="B107" s="65"/>
      <c r="C107" s="41" t="s">
        <v>433</v>
      </c>
      <c r="D107" s="77">
        <v>1</v>
      </c>
      <c r="E107" s="127" t="s">
        <v>434</v>
      </c>
      <c r="F107" s="114" t="s">
        <v>435</v>
      </c>
      <c r="G107" s="133">
        <v>2</v>
      </c>
      <c r="H107" s="120" t="s">
        <v>436</v>
      </c>
      <c r="I107" s="115" t="s">
        <v>437</v>
      </c>
      <c r="J107" s="136"/>
      <c r="K107" s="129"/>
      <c r="L107" s="129"/>
      <c r="M107" s="139"/>
      <c r="N107" s="131"/>
      <c r="O107" s="131"/>
    </row>
    <row r="108" spans="1:21" ht="30" customHeight="1" x14ac:dyDescent="0.2">
      <c r="A108" s="211"/>
      <c r="B108" s="65"/>
      <c r="C108" s="41" t="s">
        <v>438</v>
      </c>
      <c r="D108" s="77">
        <v>1</v>
      </c>
      <c r="E108" s="127" t="s">
        <v>439</v>
      </c>
      <c r="F108" s="114" t="s">
        <v>231</v>
      </c>
      <c r="G108" s="133">
        <v>2</v>
      </c>
      <c r="H108" s="120" t="s">
        <v>440</v>
      </c>
      <c r="I108" s="115"/>
      <c r="J108" s="136"/>
      <c r="K108" s="129"/>
      <c r="L108" s="129"/>
      <c r="M108" s="139"/>
      <c r="N108" s="131"/>
      <c r="O108" s="131"/>
    </row>
    <row r="109" spans="1:21" ht="30" customHeight="1" x14ac:dyDescent="0.2">
      <c r="A109" s="211"/>
      <c r="B109" s="65"/>
      <c r="C109" s="41" t="s">
        <v>441</v>
      </c>
      <c r="D109" s="77">
        <v>1</v>
      </c>
      <c r="E109" s="127" t="s">
        <v>442</v>
      </c>
      <c r="F109" s="114" t="s">
        <v>443</v>
      </c>
      <c r="G109" s="133">
        <v>2</v>
      </c>
      <c r="H109" s="120" t="s">
        <v>444</v>
      </c>
      <c r="I109" s="115" t="s">
        <v>445</v>
      </c>
      <c r="J109" s="136"/>
      <c r="K109" s="129"/>
      <c r="L109" s="129"/>
      <c r="M109" s="139"/>
      <c r="N109" s="131"/>
      <c r="O109" s="131"/>
    </row>
    <row r="110" spans="1:21" ht="30" customHeight="1" x14ac:dyDescent="0.2">
      <c r="A110" s="211"/>
      <c r="B110" s="65"/>
      <c r="C110" s="41" t="s">
        <v>446</v>
      </c>
      <c r="D110" s="77">
        <v>1</v>
      </c>
      <c r="E110" s="127" t="s">
        <v>447</v>
      </c>
      <c r="F110" s="114" t="s">
        <v>448</v>
      </c>
      <c r="G110" s="133">
        <v>2</v>
      </c>
      <c r="H110" s="120" t="s">
        <v>449</v>
      </c>
      <c r="I110" s="115" t="s">
        <v>450</v>
      </c>
      <c r="J110" s="136"/>
      <c r="K110" s="129"/>
      <c r="L110" s="129"/>
      <c r="M110" s="139"/>
      <c r="N110" s="131"/>
      <c r="O110" s="131"/>
    </row>
    <row r="111" spans="1:21" ht="30" customHeight="1" x14ac:dyDescent="0.2">
      <c r="A111" s="211"/>
      <c r="B111" s="65"/>
      <c r="C111" s="41" t="s">
        <v>451</v>
      </c>
      <c r="D111" s="77">
        <v>1</v>
      </c>
      <c r="E111" s="127" t="s">
        <v>452</v>
      </c>
      <c r="F111" s="114" t="s">
        <v>233</v>
      </c>
      <c r="G111" s="133">
        <v>2</v>
      </c>
      <c r="H111" s="120" t="s">
        <v>453</v>
      </c>
      <c r="I111" s="115" t="s">
        <v>454</v>
      </c>
      <c r="J111" s="136"/>
      <c r="K111" s="129"/>
      <c r="L111" s="129"/>
      <c r="M111" s="139"/>
      <c r="N111" s="131"/>
      <c r="O111" s="131"/>
    </row>
    <row r="112" spans="1:21" ht="5.25" customHeight="1" x14ac:dyDescent="0.25">
      <c r="B112" s="248"/>
      <c r="C112" s="249"/>
      <c r="D112" s="70"/>
      <c r="E112" s="71"/>
      <c r="F112" s="71"/>
      <c r="G112" s="70"/>
      <c r="H112" s="71"/>
      <c r="I112" s="71"/>
      <c r="J112" s="70"/>
      <c r="K112" s="72"/>
      <c r="M112" s="70"/>
      <c r="N112" s="72"/>
    </row>
    <row r="113" spans="1:21" ht="18.75" x14ac:dyDescent="0.2">
      <c r="A113" s="211"/>
      <c r="B113" s="65"/>
      <c r="C113" s="223" t="s">
        <v>455</v>
      </c>
      <c r="D113" s="223"/>
      <c r="E113" s="223"/>
      <c r="F113" s="223"/>
      <c r="G113" s="223"/>
      <c r="H113" s="223"/>
      <c r="I113" s="223"/>
      <c r="J113" s="223"/>
      <c r="K113" s="224"/>
      <c r="L113" s="61"/>
      <c r="M113" s="61"/>
      <c r="N113" s="61"/>
      <c r="O113" s="61"/>
    </row>
    <row r="114" spans="1:21" ht="30" customHeight="1" x14ac:dyDescent="0.2">
      <c r="A114" s="211"/>
      <c r="B114" s="68"/>
      <c r="C114" s="42" t="s">
        <v>456</v>
      </c>
      <c r="D114" s="77">
        <v>2</v>
      </c>
      <c r="E114" s="127" t="s">
        <v>457</v>
      </c>
      <c r="F114" s="114" t="s">
        <v>458</v>
      </c>
      <c r="G114" s="133">
        <v>2</v>
      </c>
      <c r="H114" s="120" t="s">
        <v>459</v>
      </c>
      <c r="I114" s="115" t="s">
        <v>460</v>
      </c>
      <c r="J114" s="136"/>
      <c r="K114" s="129"/>
      <c r="L114" s="129"/>
      <c r="M114" s="139"/>
      <c r="N114" s="131"/>
      <c r="O114" s="131"/>
      <c r="R114" s="30">
        <f>COUNTIF(D114:D117,"1")</f>
        <v>1</v>
      </c>
      <c r="S114" s="30">
        <f>COUNTIF(G114:G117,"1")</f>
        <v>0</v>
      </c>
      <c r="T114" s="30">
        <f>COUNTIF(J114:J117,"1")</f>
        <v>0</v>
      </c>
      <c r="U114" s="30">
        <f>COUNTIF(M114:M117,"1")</f>
        <v>0</v>
      </c>
    </row>
    <row r="115" spans="1:21" ht="30" customHeight="1" x14ac:dyDescent="0.2">
      <c r="A115" s="211"/>
      <c r="B115" s="65"/>
      <c r="C115" s="41" t="s">
        <v>461</v>
      </c>
      <c r="D115" s="77">
        <v>2</v>
      </c>
      <c r="E115" s="127" t="s">
        <v>462</v>
      </c>
      <c r="F115" s="114" t="s">
        <v>463</v>
      </c>
      <c r="G115" s="133">
        <v>2</v>
      </c>
      <c r="H115" s="120" t="s">
        <v>464</v>
      </c>
      <c r="I115" s="115" t="s">
        <v>465</v>
      </c>
      <c r="J115" s="136"/>
      <c r="K115" s="129"/>
      <c r="L115" s="129"/>
      <c r="M115" s="139"/>
      <c r="N115" s="131"/>
      <c r="O115" s="131"/>
      <c r="R115" s="30">
        <f>COUNTIF(D114:D117,"2")</f>
        <v>3</v>
      </c>
      <c r="S115" s="30">
        <f>COUNTIF(G114:G117,"2")</f>
        <v>4</v>
      </c>
      <c r="T115" s="30">
        <f>COUNTIF(J114:J117,"2")</f>
        <v>0</v>
      </c>
      <c r="U115" s="30">
        <f>COUNTIF(M114:M117,"2")</f>
        <v>0</v>
      </c>
    </row>
    <row r="116" spans="1:21" ht="30" customHeight="1" x14ac:dyDescent="0.2">
      <c r="A116" s="211"/>
      <c r="B116" s="65"/>
      <c r="C116" s="41" t="s">
        <v>466</v>
      </c>
      <c r="D116" s="77">
        <v>2</v>
      </c>
      <c r="E116" s="127" t="s">
        <v>467</v>
      </c>
      <c r="F116" s="114" t="s">
        <v>468</v>
      </c>
      <c r="G116" s="133">
        <v>2</v>
      </c>
      <c r="H116" s="120" t="s">
        <v>469</v>
      </c>
      <c r="I116" s="115" t="s">
        <v>470</v>
      </c>
      <c r="J116" s="136"/>
      <c r="K116" s="129"/>
      <c r="L116" s="129"/>
      <c r="M116" s="139"/>
      <c r="N116" s="131"/>
      <c r="O116" s="131"/>
      <c r="R116" s="30">
        <f>COUNTIF(D114:D117,"3")</f>
        <v>0</v>
      </c>
      <c r="S116" s="30">
        <f>COUNTIF(G114:G117,"3")</f>
        <v>0</v>
      </c>
      <c r="T116" s="30">
        <f>COUNTIF(J114:J117,"3")</f>
        <v>0</v>
      </c>
      <c r="U116" s="30">
        <f>COUNTIF(M114:M117,"3")</f>
        <v>0</v>
      </c>
    </row>
    <row r="117" spans="1:21" ht="30" customHeight="1" x14ac:dyDescent="0.2">
      <c r="A117" s="211"/>
      <c r="B117" s="65"/>
      <c r="C117" s="41" t="s">
        <v>471</v>
      </c>
      <c r="D117" s="77">
        <v>1</v>
      </c>
      <c r="E117" s="127" t="s">
        <v>472</v>
      </c>
      <c r="F117" s="114" t="s">
        <v>473</v>
      </c>
      <c r="G117" s="133">
        <v>2</v>
      </c>
      <c r="H117" s="120" t="s">
        <v>474</v>
      </c>
      <c r="I117" s="115" t="s">
        <v>475</v>
      </c>
      <c r="J117" s="136"/>
      <c r="K117" s="129"/>
      <c r="L117" s="129"/>
      <c r="M117" s="139"/>
      <c r="N117" s="131"/>
      <c r="O117" s="131"/>
      <c r="R117" s="30">
        <f>COUNTIF(D114:D117,"4")</f>
        <v>0</v>
      </c>
      <c r="S117" s="30">
        <f>COUNTIF(G114:G117,"4")</f>
        <v>0</v>
      </c>
      <c r="T117" s="30">
        <f>COUNTIF(J114:J117,"4")</f>
        <v>0</v>
      </c>
      <c r="U117" s="30">
        <f>COUNTIF(M114:M117,"4")</f>
        <v>0</v>
      </c>
    </row>
    <row r="118" spans="1:21" ht="7.5" customHeight="1" x14ac:dyDescent="0.25">
      <c r="B118" s="246"/>
      <c r="C118" s="247"/>
      <c r="D118" s="70"/>
      <c r="E118" s="71"/>
      <c r="F118" s="71"/>
      <c r="G118" s="70"/>
      <c r="H118" s="71"/>
      <c r="I118" s="71"/>
      <c r="J118" s="58"/>
      <c r="K118" s="64"/>
      <c r="M118" s="58"/>
      <c r="N118" s="64"/>
    </row>
    <row r="119" spans="1:21" ht="15.75" customHeight="1" x14ac:dyDescent="0.2">
      <c r="B119" s="256" t="s">
        <v>476</v>
      </c>
      <c r="C119" s="257"/>
      <c r="D119" s="243" t="s">
        <v>349</v>
      </c>
      <c r="E119" s="244"/>
      <c r="F119" s="245"/>
      <c r="G119" s="240" t="s">
        <v>76</v>
      </c>
      <c r="H119" s="241"/>
      <c r="I119" s="242"/>
      <c r="J119" s="260" t="s">
        <v>77</v>
      </c>
      <c r="K119" s="260"/>
      <c r="L119" s="260"/>
      <c r="M119" s="273" t="s">
        <v>75</v>
      </c>
      <c r="N119" s="273"/>
      <c r="O119" s="273"/>
    </row>
    <row r="120" spans="1:21" ht="15.75" customHeight="1" x14ac:dyDescent="0.2">
      <c r="B120" s="258"/>
      <c r="C120" s="259"/>
      <c r="D120" s="51" t="s">
        <v>79</v>
      </c>
      <c r="E120" s="52" t="s">
        <v>80</v>
      </c>
      <c r="F120" s="52"/>
      <c r="G120" s="51" t="s">
        <v>79</v>
      </c>
      <c r="H120" s="52" t="s">
        <v>80</v>
      </c>
      <c r="I120" s="52"/>
      <c r="J120" s="51" t="s">
        <v>79</v>
      </c>
      <c r="K120" s="52" t="s">
        <v>80</v>
      </c>
      <c r="L120" s="73" t="s">
        <v>81</v>
      </c>
      <c r="M120" s="51" t="s">
        <v>79</v>
      </c>
      <c r="N120" s="52" t="s">
        <v>80</v>
      </c>
      <c r="O120" s="73"/>
    </row>
    <row r="121" spans="1:21" ht="18.75" x14ac:dyDescent="0.2">
      <c r="A121" s="211"/>
      <c r="B121" s="67"/>
      <c r="C121" s="223" t="s">
        <v>477</v>
      </c>
      <c r="D121" s="223"/>
      <c r="E121" s="223"/>
      <c r="F121" s="223"/>
      <c r="G121" s="223"/>
      <c r="H121" s="223"/>
      <c r="I121" s="223"/>
      <c r="J121" s="223"/>
      <c r="K121" s="224"/>
      <c r="L121" s="61"/>
      <c r="M121" s="61"/>
      <c r="N121" s="61"/>
      <c r="O121" s="61"/>
    </row>
    <row r="122" spans="1:21" ht="39" customHeight="1" x14ac:dyDescent="0.2">
      <c r="A122" s="211"/>
      <c r="B122" s="69"/>
      <c r="C122" s="74" t="s">
        <v>478</v>
      </c>
      <c r="D122" s="148">
        <v>1</v>
      </c>
      <c r="E122" s="127" t="s">
        <v>479</v>
      </c>
      <c r="F122" s="127" t="s">
        <v>480</v>
      </c>
      <c r="G122" s="133">
        <v>1</v>
      </c>
      <c r="H122" s="115" t="s">
        <v>481</v>
      </c>
      <c r="I122" s="115" t="s">
        <v>480</v>
      </c>
      <c r="J122" s="136"/>
      <c r="K122" s="129"/>
      <c r="L122" s="129"/>
      <c r="M122" s="139"/>
      <c r="N122" s="131"/>
      <c r="O122" s="131"/>
      <c r="R122" s="30">
        <f>COUNTIF(D122:D125,"1")</f>
        <v>3</v>
      </c>
      <c r="S122" s="30">
        <f>COUNTIF(G122:G125,"1")</f>
        <v>3</v>
      </c>
      <c r="T122" s="30">
        <f>COUNTIF(J122:J125,"1")</f>
        <v>0</v>
      </c>
      <c r="U122" s="30">
        <f>COUNTIF(M122:M125,"1")</f>
        <v>0</v>
      </c>
    </row>
    <row r="123" spans="1:21" ht="30" customHeight="1" x14ac:dyDescent="0.2">
      <c r="A123" s="211"/>
      <c r="B123" s="68"/>
      <c r="C123" s="42" t="s">
        <v>482</v>
      </c>
      <c r="D123" s="148">
        <v>1</v>
      </c>
      <c r="E123" s="127" t="s">
        <v>483</v>
      </c>
      <c r="F123" s="127" t="s">
        <v>480</v>
      </c>
      <c r="G123" s="133">
        <v>1</v>
      </c>
      <c r="H123" s="120" t="s">
        <v>484</v>
      </c>
      <c r="I123" s="115" t="s">
        <v>480</v>
      </c>
      <c r="J123" s="136"/>
      <c r="K123" s="129"/>
      <c r="L123" s="129"/>
      <c r="M123" s="139"/>
      <c r="N123" s="131"/>
      <c r="O123" s="131"/>
      <c r="R123" s="30">
        <f>COUNTIF(D122:D125,"2")</f>
        <v>1</v>
      </c>
      <c r="S123" s="30">
        <f>COUNTIF(G122:G125,"2")</f>
        <v>1</v>
      </c>
      <c r="T123" s="30">
        <f>COUNTIF(J122:J125,"2")</f>
        <v>0</v>
      </c>
      <c r="U123" s="30">
        <f>COUNTIF(M122:M125,"2")</f>
        <v>0</v>
      </c>
    </row>
    <row r="124" spans="1:21" ht="30" customHeight="1" x14ac:dyDescent="0.2">
      <c r="A124" s="211"/>
      <c r="B124" s="65"/>
      <c r="C124" s="42" t="s">
        <v>485</v>
      </c>
      <c r="D124" s="148">
        <v>2</v>
      </c>
      <c r="E124" s="127" t="s">
        <v>486</v>
      </c>
      <c r="F124" s="127" t="s">
        <v>487</v>
      </c>
      <c r="G124" s="133">
        <v>2</v>
      </c>
      <c r="H124" s="120" t="s">
        <v>488</v>
      </c>
      <c r="I124" s="115" t="s">
        <v>489</v>
      </c>
      <c r="J124" s="136"/>
      <c r="K124" s="129"/>
      <c r="L124" s="129"/>
      <c r="M124" s="139"/>
      <c r="N124" s="131"/>
      <c r="O124" s="131"/>
      <c r="R124" s="30">
        <f>COUNTIF(D122:D125,"3")</f>
        <v>0</v>
      </c>
      <c r="S124" s="30">
        <f>COUNTIF(G122:G125,"3")</f>
        <v>0</v>
      </c>
      <c r="T124" s="30">
        <f>COUNTIF(J122:J125,"3")</f>
        <v>0</v>
      </c>
      <c r="U124" s="30">
        <f>COUNTIF(M122:M125,"3")</f>
        <v>0</v>
      </c>
    </row>
    <row r="125" spans="1:21" ht="30" customHeight="1" x14ac:dyDescent="0.2">
      <c r="A125" s="211"/>
      <c r="B125" s="65"/>
      <c r="C125" s="41" t="s">
        <v>490</v>
      </c>
      <c r="D125" s="77">
        <v>1</v>
      </c>
      <c r="E125" s="127" t="s">
        <v>491</v>
      </c>
      <c r="F125" s="114" t="s">
        <v>492</v>
      </c>
      <c r="G125" s="133">
        <v>1</v>
      </c>
      <c r="H125" s="120" t="s">
        <v>493</v>
      </c>
      <c r="I125" s="115"/>
      <c r="J125" s="136"/>
      <c r="K125" s="129"/>
      <c r="L125" s="129"/>
      <c r="M125" s="139"/>
      <c r="N125" s="131"/>
      <c r="O125" s="131"/>
      <c r="R125" s="30">
        <f>COUNTIF(D122:D125,"4")</f>
        <v>0</v>
      </c>
      <c r="S125" s="30">
        <f>COUNTIF(G122:G125,"4")</f>
        <v>0</v>
      </c>
      <c r="T125" s="30">
        <f>COUNTIF(J122:J125,"4")</f>
        <v>0</v>
      </c>
      <c r="U125" s="30">
        <f>COUNTIF(M122:M125,"4")</f>
        <v>0</v>
      </c>
    </row>
    <row r="126" spans="1:21" ht="8.25" customHeight="1" x14ac:dyDescent="0.25">
      <c r="B126" s="246"/>
      <c r="C126" s="247"/>
      <c r="D126" s="58"/>
      <c r="E126" s="59"/>
      <c r="F126" s="59"/>
      <c r="G126" s="58"/>
      <c r="H126" s="59"/>
      <c r="I126" s="59"/>
      <c r="J126" s="58"/>
      <c r="K126" s="64"/>
      <c r="M126" s="58"/>
      <c r="N126" s="64"/>
    </row>
    <row r="127" spans="1:21" ht="18.75" x14ac:dyDescent="0.2">
      <c r="A127" s="211"/>
      <c r="B127" s="65"/>
      <c r="C127" s="223" t="s">
        <v>494</v>
      </c>
      <c r="D127" s="223"/>
      <c r="E127" s="223"/>
      <c r="F127" s="223"/>
      <c r="G127" s="223"/>
      <c r="H127" s="223"/>
      <c r="I127" s="223"/>
      <c r="J127" s="223"/>
      <c r="K127" s="224"/>
      <c r="L127" s="61"/>
      <c r="M127" s="61"/>
      <c r="N127" s="61"/>
      <c r="O127" s="61"/>
    </row>
    <row r="128" spans="1:21" ht="30" customHeight="1" x14ac:dyDescent="0.2">
      <c r="A128" s="211"/>
      <c r="B128" s="57"/>
      <c r="C128" s="47" t="s">
        <v>495</v>
      </c>
      <c r="D128" s="77">
        <v>1</v>
      </c>
      <c r="E128" s="114" t="s">
        <v>496</v>
      </c>
      <c r="F128" s="114" t="s">
        <v>497</v>
      </c>
      <c r="G128" s="133">
        <v>1</v>
      </c>
      <c r="H128" s="115" t="s">
        <v>498</v>
      </c>
      <c r="I128" s="115" t="s">
        <v>499</v>
      </c>
      <c r="J128" s="136"/>
      <c r="K128" s="129"/>
      <c r="L128" s="129"/>
      <c r="M128" s="139"/>
      <c r="N128" s="131"/>
      <c r="O128" s="131"/>
      <c r="R128" s="30">
        <f>COUNTIF(D128:D131,"1")</f>
        <v>2</v>
      </c>
      <c r="S128" s="30">
        <f>COUNTIF(G128:G131,"1")</f>
        <v>4</v>
      </c>
      <c r="T128" s="30">
        <f>COUNTIF(J128:J131,"1")</f>
        <v>0</v>
      </c>
      <c r="U128" s="30">
        <f>COUNTIF(M128:M131,"1")</f>
        <v>0</v>
      </c>
    </row>
    <row r="129" spans="1:21" ht="30" customHeight="1" x14ac:dyDescent="0.2">
      <c r="A129" s="211"/>
      <c r="B129" s="65"/>
      <c r="C129" s="41" t="s">
        <v>500</v>
      </c>
      <c r="D129" s="77">
        <v>2</v>
      </c>
      <c r="E129" s="127" t="s">
        <v>501</v>
      </c>
      <c r="F129" s="114" t="s">
        <v>502</v>
      </c>
      <c r="G129" s="133">
        <v>1</v>
      </c>
      <c r="H129" s="120" t="s">
        <v>503</v>
      </c>
      <c r="I129" s="115" t="s">
        <v>504</v>
      </c>
      <c r="J129" s="136"/>
      <c r="K129" s="129"/>
      <c r="L129" s="129"/>
      <c r="M129" s="139"/>
      <c r="N129" s="131"/>
      <c r="O129" s="131"/>
      <c r="R129" s="30">
        <f>COUNTIF(D128:D131,"2")</f>
        <v>2</v>
      </c>
      <c r="S129" s="30">
        <f>COUNTIF(G128:G131,"2")</f>
        <v>0</v>
      </c>
      <c r="T129" s="30">
        <f>COUNTIF(J128:J131,"2")</f>
        <v>0</v>
      </c>
      <c r="U129" s="30">
        <f>COUNTIF(M128:M131,"2")</f>
        <v>0</v>
      </c>
    </row>
    <row r="130" spans="1:21" ht="30" customHeight="1" x14ac:dyDescent="0.2">
      <c r="A130" s="211"/>
      <c r="B130" s="65"/>
      <c r="C130" s="41" t="s">
        <v>505</v>
      </c>
      <c r="D130" s="77">
        <v>2</v>
      </c>
      <c r="E130" s="127" t="s">
        <v>506</v>
      </c>
      <c r="F130" s="114" t="s">
        <v>507</v>
      </c>
      <c r="G130" s="133">
        <v>1</v>
      </c>
      <c r="H130" s="120" t="s">
        <v>508</v>
      </c>
      <c r="I130" s="115" t="s">
        <v>509</v>
      </c>
      <c r="J130" s="136"/>
      <c r="K130" s="129"/>
      <c r="L130" s="129"/>
      <c r="M130" s="139"/>
      <c r="N130" s="131"/>
      <c r="O130" s="131"/>
      <c r="R130" s="30">
        <f>COUNTIF(D128:D131,"3")</f>
        <v>0</v>
      </c>
      <c r="S130" s="30">
        <f>COUNTIF(G128:G131,"3")</f>
        <v>0</v>
      </c>
      <c r="T130" s="30">
        <f>COUNTIF(J128:J131,"3")</f>
        <v>0</v>
      </c>
      <c r="U130" s="30">
        <f>COUNTIF(M128:M131,"3")</f>
        <v>0</v>
      </c>
    </row>
    <row r="131" spans="1:21" ht="30" customHeight="1" x14ac:dyDescent="0.2">
      <c r="A131" s="211"/>
      <c r="B131" s="65"/>
      <c r="C131" s="41" t="s">
        <v>510</v>
      </c>
      <c r="D131" s="77">
        <v>1</v>
      </c>
      <c r="E131" s="127" t="s">
        <v>511</v>
      </c>
      <c r="F131" s="114" t="s">
        <v>233</v>
      </c>
      <c r="G131" s="133">
        <v>1</v>
      </c>
      <c r="H131" s="120" t="s">
        <v>512</v>
      </c>
      <c r="I131" s="115" t="s">
        <v>233</v>
      </c>
      <c r="J131" s="136"/>
      <c r="K131" s="129"/>
      <c r="L131" s="129"/>
      <c r="M131" s="139"/>
      <c r="N131" s="131"/>
      <c r="O131" s="131"/>
      <c r="R131" s="30">
        <f>COUNTIF(D128:D131,"4")</f>
        <v>0</v>
      </c>
      <c r="S131" s="30">
        <f>COUNTIF(G128:G131,"4")</f>
        <v>0</v>
      </c>
      <c r="T131" s="30">
        <f>COUNTIF(J128:J131,"4")</f>
        <v>0</v>
      </c>
      <c r="U131" s="30">
        <f>COUNTIF(M128:M131,"4")</f>
        <v>0</v>
      </c>
    </row>
    <row r="132" spans="1:21" ht="9" customHeight="1" x14ac:dyDescent="0.25">
      <c r="B132" s="246"/>
      <c r="C132" s="247"/>
      <c r="D132" s="58"/>
      <c r="E132" s="59"/>
      <c r="F132" s="59"/>
      <c r="G132" s="58"/>
      <c r="H132" s="59"/>
      <c r="I132" s="59"/>
      <c r="J132" s="58"/>
      <c r="K132" s="64"/>
      <c r="M132" s="58"/>
      <c r="N132" s="64"/>
    </row>
    <row r="133" spans="1:21" ht="18.75" x14ac:dyDescent="0.2">
      <c r="A133" s="211"/>
      <c r="B133" s="65"/>
      <c r="C133" s="223" t="s">
        <v>513</v>
      </c>
      <c r="D133" s="223"/>
      <c r="E133" s="223"/>
      <c r="F133" s="223"/>
      <c r="G133" s="223"/>
      <c r="H133" s="223"/>
      <c r="I133" s="223"/>
      <c r="J133" s="223"/>
      <c r="K133" s="224"/>
      <c r="L133" s="61"/>
      <c r="M133" s="61"/>
      <c r="N133" s="61"/>
      <c r="O133" s="61"/>
    </row>
    <row r="134" spans="1:21" ht="30" customHeight="1" x14ac:dyDescent="0.2">
      <c r="A134" s="211"/>
      <c r="B134" s="57"/>
      <c r="C134" s="47" t="s">
        <v>514</v>
      </c>
      <c r="D134" s="77">
        <v>2</v>
      </c>
      <c r="E134" s="114" t="s">
        <v>515</v>
      </c>
      <c r="F134" s="114" t="s">
        <v>516</v>
      </c>
      <c r="G134" s="133">
        <v>2</v>
      </c>
      <c r="H134" s="115" t="s">
        <v>517</v>
      </c>
      <c r="I134" s="115" t="s">
        <v>518</v>
      </c>
      <c r="J134" s="136"/>
      <c r="K134" s="129"/>
      <c r="L134" s="129"/>
      <c r="M134" s="139"/>
      <c r="N134" s="131"/>
      <c r="O134" s="131"/>
      <c r="R134" s="30">
        <f>COUNTIF(D134:D136,"1")</f>
        <v>1</v>
      </c>
      <c r="S134" s="30">
        <f>COUNTIF(G134:G136,"1")</f>
        <v>2</v>
      </c>
      <c r="T134" s="30">
        <f>COUNTIF(J134:J136,"1")</f>
        <v>0</v>
      </c>
      <c r="U134" s="30">
        <f>COUNTIF(M134:M136,"1")</f>
        <v>0</v>
      </c>
    </row>
    <row r="135" spans="1:21" ht="30" customHeight="1" x14ac:dyDescent="0.2">
      <c r="A135" s="211"/>
      <c r="B135" s="65"/>
      <c r="C135" s="41" t="s">
        <v>519</v>
      </c>
      <c r="D135" s="77">
        <v>2</v>
      </c>
      <c r="E135" s="114" t="s">
        <v>520</v>
      </c>
      <c r="F135" s="114" t="s">
        <v>521</v>
      </c>
      <c r="G135" s="133">
        <v>1</v>
      </c>
      <c r="H135" s="120" t="s">
        <v>522</v>
      </c>
      <c r="I135" s="115" t="s">
        <v>523</v>
      </c>
      <c r="J135" s="136"/>
      <c r="K135" s="129"/>
      <c r="L135" s="129"/>
      <c r="M135" s="139"/>
      <c r="N135" s="131"/>
      <c r="O135" s="131"/>
      <c r="R135" s="30">
        <f>COUNTIF(D134:D136,"2")</f>
        <v>2</v>
      </c>
      <c r="S135" s="30">
        <f>COUNTIF(G134:G136,"2")</f>
        <v>1</v>
      </c>
      <c r="T135" s="30">
        <f>COUNTIF(J134:J136,"2")</f>
        <v>0</v>
      </c>
      <c r="U135" s="30">
        <f>COUNTIF(M134:M136,"2")</f>
        <v>0</v>
      </c>
    </row>
    <row r="136" spans="1:21" ht="30" customHeight="1" x14ac:dyDescent="0.2">
      <c r="A136" s="211"/>
      <c r="B136" s="65"/>
      <c r="C136" s="41" t="s">
        <v>524</v>
      </c>
      <c r="D136" s="77">
        <v>1</v>
      </c>
      <c r="E136" s="127" t="s">
        <v>525</v>
      </c>
      <c r="F136" s="114" t="s">
        <v>526</v>
      </c>
      <c r="G136" s="133">
        <v>1</v>
      </c>
      <c r="H136" s="120" t="s">
        <v>527</v>
      </c>
      <c r="I136" s="115" t="s">
        <v>528</v>
      </c>
      <c r="J136" s="136"/>
      <c r="K136" s="129"/>
      <c r="L136" s="129"/>
      <c r="M136" s="139"/>
      <c r="N136" s="131"/>
      <c r="O136" s="131"/>
      <c r="R136" s="30">
        <f>COUNTIF(D134:D136,"3")</f>
        <v>0</v>
      </c>
      <c r="S136" s="30">
        <f>COUNTIF(G134:G136,"3")</f>
        <v>0</v>
      </c>
      <c r="T136" s="30">
        <f>COUNTIF(J134:J136,"3")</f>
        <v>0</v>
      </c>
      <c r="U136" s="30">
        <f>COUNTIF(M134:M136,"3")</f>
        <v>0</v>
      </c>
    </row>
    <row r="137" spans="1:21" ht="9" customHeight="1" x14ac:dyDescent="0.25">
      <c r="B137" s="246"/>
      <c r="C137" s="247"/>
      <c r="D137" s="58"/>
      <c r="E137" s="59"/>
      <c r="F137" s="59"/>
      <c r="G137" s="58"/>
      <c r="H137" s="59"/>
      <c r="I137" s="59"/>
      <c r="J137" s="58"/>
      <c r="K137" s="64"/>
      <c r="M137" s="58"/>
      <c r="N137" s="64"/>
      <c r="R137" s="30">
        <f>COUNTIF(D134:D136,"4")</f>
        <v>0</v>
      </c>
      <c r="S137" s="30">
        <f>COUNTIF(G134:G136,"4")</f>
        <v>0</v>
      </c>
      <c r="T137" s="30">
        <f>COUNTIF(J134:J136,"4")</f>
        <v>0</v>
      </c>
    </row>
    <row r="138" spans="1:21" ht="18.75" x14ac:dyDescent="0.2">
      <c r="A138" s="211"/>
      <c r="B138" s="65"/>
      <c r="C138" s="223" t="s">
        <v>529</v>
      </c>
      <c r="D138" s="223"/>
      <c r="E138" s="223"/>
      <c r="F138" s="223"/>
      <c r="G138" s="223"/>
      <c r="H138" s="223"/>
      <c r="I138" s="223"/>
      <c r="J138" s="223"/>
      <c r="K138" s="224"/>
      <c r="L138" s="61"/>
      <c r="M138" s="61"/>
      <c r="N138" s="61"/>
      <c r="O138" s="61"/>
    </row>
    <row r="139" spans="1:21" ht="30" customHeight="1" x14ac:dyDescent="0.2">
      <c r="A139" s="211"/>
      <c r="B139" s="57"/>
      <c r="C139" s="47" t="s">
        <v>530</v>
      </c>
      <c r="D139" s="77">
        <v>1</v>
      </c>
      <c r="E139" s="114" t="s">
        <v>531</v>
      </c>
      <c r="F139" s="114" t="s">
        <v>233</v>
      </c>
      <c r="G139" s="133">
        <v>1</v>
      </c>
      <c r="H139" s="115" t="s">
        <v>532</v>
      </c>
      <c r="I139" s="115" t="s">
        <v>533</v>
      </c>
      <c r="J139" s="136"/>
      <c r="K139" s="129"/>
      <c r="L139" s="129"/>
      <c r="M139" s="139"/>
      <c r="N139" s="131"/>
      <c r="O139" s="131"/>
      <c r="P139" s="134"/>
      <c r="Q139" s="134"/>
      <c r="R139" s="30">
        <f>COUNTIF(D139:D141,"1")</f>
        <v>3</v>
      </c>
      <c r="S139" s="30">
        <f>COUNTIF(G139:G141,"1")</f>
        <v>3</v>
      </c>
      <c r="T139" s="30">
        <f>COUNTIF(J139:J141,"1")</f>
        <v>0</v>
      </c>
      <c r="U139" s="30">
        <f>COUNTIF(M139:M141,"1")</f>
        <v>0</v>
      </c>
    </row>
    <row r="140" spans="1:21" ht="30" customHeight="1" x14ac:dyDescent="0.2">
      <c r="A140" s="211"/>
      <c r="B140" s="65"/>
      <c r="C140" s="41" t="s">
        <v>534</v>
      </c>
      <c r="D140" s="77">
        <v>1</v>
      </c>
      <c r="E140" s="127" t="s">
        <v>535</v>
      </c>
      <c r="F140" s="114" t="s">
        <v>536</v>
      </c>
      <c r="G140" s="133">
        <v>1</v>
      </c>
      <c r="H140" s="120" t="s">
        <v>537</v>
      </c>
      <c r="I140" s="115" t="s">
        <v>538</v>
      </c>
      <c r="J140" s="136"/>
      <c r="K140" s="129"/>
      <c r="L140" s="129"/>
      <c r="M140" s="139"/>
      <c r="N140" s="131"/>
      <c r="O140" s="131"/>
      <c r="P140" s="134"/>
      <c r="Q140" s="134"/>
      <c r="R140" s="30">
        <f>COUNTIF(D139:D141,"2")</f>
        <v>0</v>
      </c>
      <c r="S140" s="30">
        <f>COUNTIF(G139:G141,"2")</f>
        <v>0</v>
      </c>
      <c r="T140" s="30">
        <f>COUNTIF(J139:J141,"2")</f>
        <v>0</v>
      </c>
      <c r="U140" s="30">
        <f>COUNTIF(M139:M141,"2")</f>
        <v>0</v>
      </c>
    </row>
    <row r="141" spans="1:21" ht="30" customHeight="1" x14ac:dyDescent="0.2">
      <c r="A141" s="211"/>
      <c r="B141" s="65"/>
      <c r="C141" s="41" t="s">
        <v>539</v>
      </c>
      <c r="D141" s="77">
        <v>1</v>
      </c>
      <c r="E141" s="127" t="s">
        <v>540</v>
      </c>
      <c r="F141" s="114" t="s">
        <v>541</v>
      </c>
      <c r="G141" s="133">
        <v>1</v>
      </c>
      <c r="H141" s="120" t="s">
        <v>542</v>
      </c>
      <c r="I141" s="115" t="s">
        <v>233</v>
      </c>
      <c r="J141" s="136"/>
      <c r="K141" s="129"/>
      <c r="L141" s="129"/>
      <c r="M141" s="139"/>
      <c r="N141" s="131"/>
      <c r="O141" s="131"/>
      <c r="P141" s="134"/>
      <c r="Q141" s="134"/>
      <c r="R141" s="30">
        <f>COUNTIF(D139:D141,"3")</f>
        <v>0</v>
      </c>
      <c r="S141" s="30">
        <f>COUNTIF(G139:G141,"3")</f>
        <v>0</v>
      </c>
      <c r="T141" s="30">
        <f>COUNTIF(J139:J141,"3")</f>
        <v>0</v>
      </c>
      <c r="U141" s="30">
        <f>COUNTIF(M139:M141,"3")</f>
        <v>0</v>
      </c>
    </row>
    <row r="142" spans="1:21" x14ac:dyDescent="0.2">
      <c r="R142" s="30">
        <f>COUNTIF(D139:D141,"4")</f>
        <v>0</v>
      </c>
      <c r="S142" s="30">
        <f>COUNTIF(G139:G141,"4")</f>
        <v>0</v>
      </c>
      <c r="T142" s="30">
        <f>COUNTIF(J139:J141,"4")</f>
        <v>0</v>
      </c>
    </row>
    <row r="65530" spans="2:6" ht="15" x14ac:dyDescent="0.25">
      <c r="B65530" s="255" t="s">
        <v>68</v>
      </c>
      <c r="C65530" s="255"/>
      <c r="D65530" s="255"/>
      <c r="E65530" s="255"/>
      <c r="F65530" s="146"/>
    </row>
    <row r="65531" spans="2:6" x14ac:dyDescent="0.2">
      <c r="B65531" s="254" t="s">
        <v>69</v>
      </c>
      <c r="C65531" s="254"/>
      <c r="D65531" s="254"/>
      <c r="E65531" s="254"/>
      <c r="F65531" s="145"/>
    </row>
    <row r="65532" spans="2:6" x14ac:dyDescent="0.2">
      <c r="B65532" s="254" t="s">
        <v>70</v>
      </c>
      <c r="C65532" s="254"/>
      <c r="D65532" s="254"/>
      <c r="E65532" s="254"/>
      <c r="F65532" s="145"/>
    </row>
  </sheetData>
  <mergeCells count="93">
    <mergeCell ref="M119:O119"/>
    <mergeCell ref="M2:O2"/>
    <mergeCell ref="M3:M4"/>
    <mergeCell ref="N3:N4"/>
    <mergeCell ref="O3:O4"/>
    <mergeCell ref="M52:O52"/>
    <mergeCell ref="M81:O81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E3:E4"/>
    <mergeCell ref="D3:D4"/>
    <mergeCell ref="B18:K18"/>
    <mergeCell ref="C54:K54"/>
    <mergeCell ref="D52:F52"/>
    <mergeCell ref="G52:I52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C133:K133"/>
    <mergeCell ref="B118:C118"/>
    <mergeCell ref="C113:K113"/>
    <mergeCell ref="B119:C120"/>
    <mergeCell ref="C97:L97"/>
    <mergeCell ref="J119:L119"/>
    <mergeCell ref="G119:I119"/>
    <mergeCell ref="D119:F119"/>
    <mergeCell ref="C67:K67"/>
    <mergeCell ref="B132:C132"/>
    <mergeCell ref="C121:K121"/>
    <mergeCell ref="B112:C112"/>
    <mergeCell ref="C101:K101"/>
    <mergeCell ref="B100:C100"/>
    <mergeCell ref="B72:K72"/>
    <mergeCell ref="C73:K73"/>
    <mergeCell ref="B80:C80"/>
    <mergeCell ref="C88:K88"/>
    <mergeCell ref="B96:C96"/>
    <mergeCell ref="C83:K83"/>
    <mergeCell ref="D81:F81"/>
    <mergeCell ref="J52:L52"/>
    <mergeCell ref="C61:K61"/>
    <mergeCell ref="K3:K4"/>
    <mergeCell ref="H3:H4"/>
    <mergeCell ref="L3:L4"/>
    <mergeCell ref="B51:K51"/>
    <mergeCell ref="B12:B17"/>
    <mergeCell ref="B19:B27"/>
    <mergeCell ref="B35:B44"/>
    <mergeCell ref="B46:B50"/>
    <mergeCell ref="B28:K28"/>
    <mergeCell ref="D35:K35"/>
    <mergeCell ref="B34:K34"/>
    <mergeCell ref="D2:F2"/>
    <mergeCell ref="G2:I2"/>
    <mergeCell ref="J2:L2"/>
    <mergeCell ref="G3:G4"/>
    <mergeCell ref="J3:J4"/>
    <mergeCell ref="F3:F4"/>
    <mergeCell ref="I3:I4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88:A95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1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Q7">
    <cfRule type="cellIs" dxfId="1" priority="147" stopIfTrue="1" operator="lessThan">
      <formula>$Q$7</formula>
    </cfRule>
  </conditionalFormatting>
  <conditionalFormatting sqref="P7:P9">
    <cfRule type="iconSet" priority="146">
      <iconSet iconSet="3Flags">
        <cfvo type="percent" val="0"/>
        <cfvo type="num" val="0"/>
        <cfvo type="num" val="1" gte="0"/>
      </iconSet>
    </cfRule>
  </conditionalFormatting>
  <conditionalFormatting sqref="D20:D27">
    <cfRule type="iconSet" priority="1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9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9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8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7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5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3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4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9:D141 J102:J111 J98:J99 J89:J95 J84:J86 D84:D86 D62:D65 D134:D136 G139:G141 D98:D99 G84:G86 D89:D95 G89:G95 D114:D117 G98:G99 G68:G71 G47:G50 G36:G44 G30:G33 G20:G27 G13:G17 G7:G10 J7:J10 D13:D17 D7:D10 J20:J27 J30:J33 D20:D27 J36:J44 D30:D33 J47:J50 D36:D44 D47:D50 G62:G65 J13:J17 D74:D79 J62:J65 D68:D71 D55:D59 G55:G59 D122:D125 J55:J59 J68:J71 J74:J79 G102:G111 G128:G131 G122:G125 D102:D111 G74:G79 D128:D131 J114:J117 M128:M131 J139:J141 G134:G136 J122:J125 J128:J131 M134:M136 M102:M111 M98:M99 M89:M95 M84:M86 M7:M10 M20:M27 M30:M33 M36:M44 M47:M50 M13:M17 M62:M65 M55:M59 M68:M71 M74:M79 M114:M117 M139:M141 M122:M125 G114:G117">
      <formula1>$Q$2:$Q$5</formula1>
    </dataValidation>
  </dataValidations>
  <hyperlinks>
    <hyperlink ref="B65532" r:id="rId1"/>
    <hyperlink ref="B65531" r:id="rId2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AS65497"/>
  <sheetViews>
    <sheetView showGridLines="0" topLeftCell="A23" zoomScale="80" zoomScaleNormal="80" workbookViewId="0">
      <selection activeCell="X41" sqref="X41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 x14ac:dyDescent="0.2"/>
    <row r="2" spans="2:45" ht="22.5" customHeight="1" x14ac:dyDescent="0.2">
      <c r="B2" s="284" t="s">
        <v>74</v>
      </c>
      <c r="C2" s="283" t="s">
        <v>75</v>
      </c>
      <c r="D2" s="283"/>
      <c r="E2" s="283"/>
      <c r="F2" s="283"/>
      <c r="G2" s="2"/>
      <c r="H2" s="281" t="s">
        <v>76</v>
      </c>
      <c r="I2" s="281"/>
      <c r="J2" s="281"/>
      <c r="K2" s="281"/>
      <c r="L2" s="3"/>
      <c r="M2" s="282" t="s">
        <v>77</v>
      </c>
      <c r="N2" s="282"/>
      <c r="O2" s="282"/>
      <c r="P2" s="282"/>
      <c r="Q2" s="109"/>
      <c r="R2" s="290" t="s">
        <v>78</v>
      </c>
      <c r="S2" s="290"/>
      <c r="T2" s="290"/>
      <c r="U2" s="290"/>
      <c r="V2" s="280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 x14ac:dyDescent="0.25">
      <c r="B3" s="285"/>
      <c r="C3" s="4">
        <v>1</v>
      </c>
      <c r="D3" s="4">
        <v>2</v>
      </c>
      <c r="E3" s="5">
        <v>3</v>
      </c>
      <c r="F3" s="6">
        <v>4</v>
      </c>
      <c r="G3" s="288"/>
      <c r="H3" s="4">
        <v>1</v>
      </c>
      <c r="I3" s="4">
        <v>2</v>
      </c>
      <c r="J3" s="5">
        <v>3</v>
      </c>
      <c r="K3" s="6">
        <v>4</v>
      </c>
      <c r="L3" s="286"/>
      <c r="M3" s="4">
        <v>1</v>
      </c>
      <c r="N3" s="4">
        <v>2</v>
      </c>
      <c r="O3" s="5">
        <v>3</v>
      </c>
      <c r="P3" s="6">
        <v>4</v>
      </c>
      <c r="Q3" s="109"/>
      <c r="R3" s="4">
        <v>1</v>
      </c>
      <c r="S3" s="4">
        <v>2</v>
      </c>
      <c r="T3" s="5">
        <v>3</v>
      </c>
      <c r="U3" s="6">
        <v>4</v>
      </c>
      <c r="V3" s="280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 x14ac:dyDescent="0.25">
      <c r="B4" s="88" t="s">
        <v>83</v>
      </c>
      <c r="C4" s="86">
        <f>Autoevaluación!R7/SUM(Autoevaluación!R7:R10)</f>
        <v>0.25</v>
      </c>
      <c r="D4" s="8">
        <f>Autoevaluación!R8/SUM(Autoevaluación!R7:R10)</f>
        <v>0.5</v>
      </c>
      <c r="E4" s="8">
        <f>Autoevaluación!R9/SUM(Autoevaluación!R7:R10)</f>
        <v>0.25</v>
      </c>
      <c r="F4" s="8">
        <f>Autoevaluación!R10/SUM(Autoevaluación!R7:R10)</f>
        <v>0</v>
      </c>
      <c r="G4" s="289"/>
      <c r="H4" s="8">
        <f>Autoevaluación!S7/SUM(Autoevaluación!S7:S10)</f>
        <v>0.25</v>
      </c>
      <c r="I4" s="8">
        <f>Autoevaluación!S8/SUM(Autoevaluación!S7:S10)</f>
        <v>0.5</v>
      </c>
      <c r="J4" s="8">
        <f>Autoevaluación!S9/SUM(Autoevaluación!S7:S10)</f>
        <v>0.25</v>
      </c>
      <c r="K4" s="8">
        <f>Autoevaluación!S10/SUM(Autoevaluación!S7:S10)</f>
        <v>0</v>
      </c>
      <c r="L4" s="287"/>
      <c r="M4" s="8" t="e">
        <f>Autoevaluación!T7/SUM(Autoevaluación!T7:T10)</f>
        <v>#DIV/0!</v>
      </c>
      <c r="N4" s="8" t="e">
        <f>Autoevaluación!T8/SUM(Autoevaluación!T7:T10)</f>
        <v>#DIV/0!</v>
      </c>
      <c r="O4" s="8" t="e">
        <f>Autoevaluación!T9/SUM(Autoevaluación!T7:T10)</f>
        <v>#DIV/0!</v>
      </c>
      <c r="P4" s="8" t="e">
        <f>Autoevaluación!T10/SUM(Autoevaluación!T7:T10)</f>
        <v>#DIV/0!</v>
      </c>
      <c r="Q4" s="107"/>
      <c r="R4" s="8" t="e">
        <f>Autoevaluación!U7/SUM(Autoevaluación!U7:U10)</f>
        <v>#DIV/0!</v>
      </c>
      <c r="S4" s="8" t="e">
        <f>Autoevaluación!U8/SUM(Autoevaluación!U7:U10)</f>
        <v>#DIV/0!</v>
      </c>
      <c r="T4" s="8" t="e">
        <f>Autoevaluación!U9/SUM(Autoevaluación!U7:U10)</f>
        <v>#DIV/0!</v>
      </c>
      <c r="U4" s="8" t="e">
        <f>Autoevaluación!U10/SUM(Autoevaluación!U7:U10)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 x14ac:dyDescent="0.25">
      <c r="B5" s="88" t="s">
        <v>103</v>
      </c>
      <c r="C5" s="86">
        <f>Autoevaluación!R13/SUM(Autoevaluación!R13:R16)</f>
        <v>0</v>
      </c>
      <c r="D5" s="8">
        <f>Autoevaluación!R14/SUM(Autoevaluación!R13:R16)</f>
        <v>0.8</v>
      </c>
      <c r="E5" s="8">
        <f>Autoevaluación!R15/SUM(Autoevaluación!R13:R16)</f>
        <v>0.2</v>
      </c>
      <c r="F5" s="8">
        <f>Autoevaluación!R16/SUM(Autoevaluación!R13:R16)</f>
        <v>0</v>
      </c>
      <c r="G5" s="289"/>
      <c r="H5" s="8">
        <f>Autoevaluación!S13/SUM(Autoevaluación!S13:S16)</f>
        <v>0</v>
      </c>
      <c r="I5" s="8">
        <f>Autoevaluación!S14/SUM(Autoevaluación!S13:S16)</f>
        <v>1</v>
      </c>
      <c r="J5" s="8">
        <f>Autoevaluación!S15/SUM(Autoevaluación!S13:S16)</f>
        <v>0</v>
      </c>
      <c r="K5" s="8">
        <f>Autoevaluación!S16/SUM(Autoevaluación!S13:S16)</f>
        <v>0</v>
      </c>
      <c r="L5" s="287"/>
      <c r="M5" s="8" t="e">
        <f>Autoevaluación!T13/SUM(Autoevaluación!T13:T16)</f>
        <v>#DIV/0!</v>
      </c>
      <c r="N5" s="8" t="e">
        <f>Autoevaluación!T14/SUM(Autoevaluación!T13:T16)</f>
        <v>#DIV/0!</v>
      </c>
      <c r="O5" s="8" t="e">
        <f>Autoevaluación!T15/SUM(Autoevaluación!T13:T16)</f>
        <v>#DIV/0!</v>
      </c>
      <c r="P5" s="8" t="e">
        <f>Autoevaluación!T16/SUM(Autoevaluación!T13:T16)</f>
        <v>#DIV/0!</v>
      </c>
      <c r="Q5" s="107"/>
      <c r="R5" s="8" t="e">
        <f>Autoevaluación!U13/SUM(Autoevaluación!U13:U16)</f>
        <v>#DIV/0!</v>
      </c>
      <c r="S5" s="8" t="e">
        <f>Autoevaluación!U14/SUM(Autoevaluación!U13:U16)</f>
        <v>#DIV/0!</v>
      </c>
      <c r="T5" s="8" t="e">
        <f>Autoevaluación!U15/SUM(Autoevaluación!U13:U16)</f>
        <v>#DIV/0!</v>
      </c>
      <c r="U5" s="8" t="e">
        <f>Autoevaluación!U16/SUM(Autoevaluación!U13:U16)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 x14ac:dyDescent="0.25">
      <c r="B6" s="88" t="s">
        <v>127</v>
      </c>
      <c r="C6" s="86">
        <f>Autoevaluación!R20/SUM(Autoevaluación!R20:R23)</f>
        <v>0.125</v>
      </c>
      <c r="D6" s="8">
        <f>Autoevaluación!R21/SUM(Autoevaluación!R20:R23)</f>
        <v>0.625</v>
      </c>
      <c r="E6" s="8">
        <f>Autoevaluación!R22/SUM(Autoevaluación!R20:R23)</f>
        <v>0.25</v>
      </c>
      <c r="F6" s="8">
        <f>Autoevaluación!R23/SUM(Autoevaluación!R20:R23)</f>
        <v>0</v>
      </c>
      <c r="G6" s="289"/>
      <c r="H6" s="8">
        <f>Autoevaluación!S20/SUM(Autoevaluación!S20:S23)</f>
        <v>0.375</v>
      </c>
      <c r="I6" s="8">
        <f>Autoevaluación!S21/SUM(Autoevaluación!S20:S23)</f>
        <v>0.375</v>
      </c>
      <c r="J6" s="8">
        <f>Autoevaluación!S20/SUM(Autoevaluación!S20:S23)</f>
        <v>0.375</v>
      </c>
      <c r="K6" s="8">
        <f>Autoevaluación!S23/SUM(Autoevaluación!S20:S23)</f>
        <v>0</v>
      </c>
      <c r="L6" s="287"/>
      <c r="M6" s="8" t="e">
        <f>Autoevaluación!T20/SUM(Autoevaluación!T20:T23)</f>
        <v>#DIV/0!</v>
      </c>
      <c r="N6" s="8" t="e">
        <f>Autoevaluación!T21/SUM(Autoevaluación!T20:T23)</f>
        <v>#DIV/0!</v>
      </c>
      <c r="O6" s="8" t="e">
        <f>Autoevaluación!T22/SUM(Autoevaluación!T20:T23)</f>
        <v>#DIV/0!</v>
      </c>
      <c r="P6" s="8" t="e">
        <f>Autoevaluación!T23/SUM(Autoevaluación!T20:T23)</f>
        <v>#DIV/0!</v>
      </c>
      <c r="Q6" s="107"/>
      <c r="R6" s="8" t="e">
        <f>Autoevaluación!U20/SUM(Autoevaluación!U20:U23)</f>
        <v>#DIV/0!</v>
      </c>
      <c r="S6" s="8" t="e">
        <f>Autoevaluación!U21/SUM(Autoevaluación!U20:U23)</f>
        <v>#DIV/0!</v>
      </c>
      <c r="T6" s="8" t="e">
        <f>Autoevaluación!U22/SUM(Autoevaluación!U20:U23)</f>
        <v>#DIV/0!</v>
      </c>
      <c r="U6" s="8" t="e">
        <f>Autoevaluación!U23/SUM(Autoevaluación!U20:U23)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 x14ac:dyDescent="0.25">
      <c r="B7" s="88" t="s">
        <v>167</v>
      </c>
      <c r="C7" s="86">
        <f>Autoevaluación!R30/SUM(Autoevaluación!R30:R33)</f>
        <v>0.25</v>
      </c>
      <c r="D7" s="8">
        <f>Autoevaluación!R31/SUM(Autoevaluación!R30:R33)</f>
        <v>0.25</v>
      </c>
      <c r="E7" s="8">
        <f>Autoevaluación!R32/SUM(Autoevaluación!R30:R33)</f>
        <v>0.5</v>
      </c>
      <c r="F7" s="8">
        <f>Autoevaluación!R33/SUM(Autoevaluación!R30:R33)</f>
        <v>0</v>
      </c>
      <c r="G7" s="289"/>
      <c r="H7" s="8">
        <f>Autoevaluación!S30/SUM(Autoevaluación!S30:S33)</f>
        <v>0.5</v>
      </c>
      <c r="I7" s="8">
        <f>Autoevaluación!S31/SUM(Autoevaluación!S30:S33)</f>
        <v>0</v>
      </c>
      <c r="J7" s="8">
        <f>Autoevaluación!S32/SUM(Autoevaluación!S30:S33)</f>
        <v>0.5</v>
      </c>
      <c r="K7" s="8">
        <f>Autoevaluación!S33/SUM(Autoevaluación!S30:S33)</f>
        <v>0</v>
      </c>
      <c r="L7" s="287"/>
      <c r="M7" s="8" t="e">
        <f>Autoevaluación!T30/SUM(Autoevaluación!T30:T33)</f>
        <v>#DIV/0!</v>
      </c>
      <c r="N7" s="8" t="e">
        <f>Autoevaluación!T31/SUM(Autoevaluación!T30:T33)</f>
        <v>#DIV/0!</v>
      </c>
      <c r="O7" s="8" t="e">
        <f>Autoevaluación!T32/SUM(Autoevaluación!T30:T33)</f>
        <v>#DIV/0!</v>
      </c>
      <c r="P7" s="8" t="e">
        <f>Autoevaluación!T33/SUM(Autoevaluación!T30:T33)</f>
        <v>#DIV/0!</v>
      </c>
      <c r="Q7" s="107"/>
      <c r="R7" s="8" t="e">
        <f>Autoevaluación!U30/SUM(Autoevaluación!U30:U33)</f>
        <v>#DIV/0!</v>
      </c>
      <c r="S7" s="8" t="e">
        <f>Autoevaluación!U31/SUM(Autoevaluación!U30:U33)</f>
        <v>#DIV/0!</v>
      </c>
      <c r="T7" s="8" t="e">
        <f>Autoevaluación!U32/SUM(Autoevaluación!U30:U33)</f>
        <v>#DIV/0!</v>
      </c>
      <c r="U7" s="8" t="e">
        <f>Autoevaluación!U33/SUM(Autoevaluación!U30:U33)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 thickBot="1" x14ac:dyDescent="0.25">
      <c r="B8" s="88" t="s">
        <v>188</v>
      </c>
      <c r="C8" s="86">
        <f>Autoevaluación!R36/SUM(Autoevaluación!R36:R39)</f>
        <v>0.33333333333333331</v>
      </c>
      <c r="D8" s="8">
        <f>Autoevaluación!R37/SUM(Autoevaluación!R36:R39)</f>
        <v>0.44444444444444442</v>
      </c>
      <c r="E8" s="8">
        <f>Autoevaluación!R38/SUM(Autoevaluación!R36:R39)</f>
        <v>0.22222222222222221</v>
      </c>
      <c r="F8" s="8">
        <f>Autoevaluación!R39/SUM(Autoevaluación!R36:R39)</f>
        <v>0</v>
      </c>
      <c r="G8" s="289"/>
      <c r="H8" s="8">
        <f>Autoevaluación!S36/SUM(Autoevaluación!S36:S39)</f>
        <v>0.44444444444444442</v>
      </c>
      <c r="I8" s="8">
        <f>Autoevaluación!S37/SUM(Autoevaluación!S36:S39)</f>
        <v>0.55555555555555558</v>
      </c>
      <c r="J8" s="8">
        <f>Autoevaluación!S38/SUM(Autoevaluación!S36:S39)</f>
        <v>0</v>
      </c>
      <c r="K8" s="8">
        <f>Autoevaluación!S39/SUM(Autoevaluación!S36:S39)</f>
        <v>0</v>
      </c>
      <c r="L8" s="287"/>
      <c r="M8" s="8" t="e">
        <f>Autoevaluación!T36/SUM(Autoevaluación!T36:T39)</f>
        <v>#DIV/0!</v>
      </c>
      <c r="N8" s="8" t="e">
        <f>Autoevaluación!T37/SUM(Autoevaluación!T36:T39)</f>
        <v>#DIV/0!</v>
      </c>
      <c r="O8" s="8" t="e">
        <f>Autoevaluación!T38/SUM(Autoevaluación!T36:T39)</f>
        <v>#DIV/0!</v>
      </c>
      <c r="P8" s="8" t="e">
        <f>Autoevaluación!T39/SUM(Autoevaluación!T36:T39)</f>
        <v>#DIV/0!</v>
      </c>
      <c r="Q8" s="107"/>
      <c r="R8" s="8" t="e">
        <f>Autoevaluación!U36/SUM(Autoevaluación!U36:U39)</f>
        <v>#DIV/0!</v>
      </c>
      <c r="S8" s="8" t="e">
        <f>Autoevaluación!U37/SUM(Autoevaluación!U36:U39)</f>
        <v>#DIV/0!</v>
      </c>
      <c r="T8" s="8" t="e">
        <f>Autoevaluación!U38/SUM(Autoevaluación!U36:U39)</f>
        <v>#DIV/0!</v>
      </c>
      <c r="U8" s="8" t="e">
        <f>Autoevaluación!U39/SUM(Autoevaluación!U36:U39)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 thickTop="1" thickBot="1" x14ac:dyDescent="0.25">
      <c r="B9" s="88" t="s">
        <v>234</v>
      </c>
      <c r="C9" s="86">
        <f>Autoevaluación!R47/SUM(Autoevaluación!R47:R50)</f>
        <v>0.25</v>
      </c>
      <c r="D9" s="8">
        <f>Autoevaluación!R48/SUM(Autoevaluación!R47:R50)</f>
        <v>0.75</v>
      </c>
      <c r="E9" s="8">
        <f>Autoevaluación!R49/SUM(Autoevaluación!R47:R50)</f>
        <v>0</v>
      </c>
      <c r="F9" s="8">
        <f>Autoevaluación!R50/SUM(Autoevaluación!R47:R50)</f>
        <v>0</v>
      </c>
      <c r="G9" s="289"/>
      <c r="H9" s="8">
        <f>Autoevaluación!S47/SUM(Autoevaluación!S47:S50)</f>
        <v>0.5</v>
      </c>
      <c r="I9" s="8">
        <f>Autoevaluación!S48/SUM(Autoevaluación!S47:S50)</f>
        <v>0.5</v>
      </c>
      <c r="J9" s="8">
        <f>Autoevaluación!S49/SUM(Autoevaluación!S47:S50)</f>
        <v>0</v>
      </c>
      <c r="K9" s="8">
        <f>Autoevaluación!S50/SUM(Autoevaluación!S47:S50)</f>
        <v>0</v>
      </c>
      <c r="L9" s="287"/>
      <c r="M9" s="8" t="e">
        <f>Autoevaluación!T47/SUM(Autoevaluación!T47:T50)</f>
        <v>#DIV/0!</v>
      </c>
      <c r="N9" s="8" t="e">
        <f>Autoevaluación!T48/SUM(Autoevaluación!T47:T50)</f>
        <v>#DIV/0!</v>
      </c>
      <c r="O9" s="8" t="e">
        <f>Autoevaluación!T49/SUM(Autoevaluación!T47:T50)</f>
        <v>#DIV/0!</v>
      </c>
      <c r="P9" s="8" t="e">
        <f>Autoevaluación!T50/SUM(Autoevaluación!T47:T50)</f>
        <v>#DIV/0!</v>
      </c>
      <c r="Q9" s="107"/>
      <c r="R9" s="8" t="e">
        <f>Autoevaluación!U47/SUM(Autoevaluación!U47:U50)</f>
        <v>#DIV/0!</v>
      </c>
      <c r="S9" s="8" t="e">
        <f>Autoevaluación!U48/SUM(Autoevaluación!U47:U50)</f>
        <v>#DIV/0!</v>
      </c>
      <c r="T9" s="8" t="e">
        <f>Autoevaluación!U49/SUM(Autoevaluación!U47:U50)</f>
        <v>#DIV/0!</v>
      </c>
      <c r="U9" s="8" t="e">
        <f>Autoevaluación!U50/SUM(Autoevaluación!U47:U50)</f>
        <v>#DIV/0!</v>
      </c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 thickTop="1" x14ac:dyDescent="0.2">
      <c r="B10" s="87" t="s">
        <v>543</v>
      </c>
      <c r="C10" s="13">
        <f>AVERAGE(C4:C9)</f>
        <v>0.20138888888888887</v>
      </c>
      <c r="D10" s="13">
        <f>AVERAGE(D4:D9)</f>
        <v>0.56157407407407411</v>
      </c>
      <c r="E10" s="13">
        <f>AVERAGE(E4:E9)</f>
        <v>0.23703703703703702</v>
      </c>
      <c r="F10" s="13">
        <f>AVERAGE(F4:F9)</f>
        <v>0</v>
      </c>
      <c r="G10" s="10"/>
      <c r="H10" s="13">
        <f>AVERAGE(H4:H9)</f>
        <v>0.34490740740740744</v>
      </c>
      <c r="I10" s="13">
        <f>AVERAGE(I4:I9)</f>
        <v>0.48842592592592587</v>
      </c>
      <c r="J10" s="13">
        <f>AVERAGE(J4:J9)</f>
        <v>0.1875</v>
      </c>
      <c r="K10" s="13">
        <f>AVERAGE(K4:K9)</f>
        <v>0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108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 x14ac:dyDescent="0.2">
      <c r="B12" s="277">
        <v>2015</v>
      </c>
      <c r="C12" s="278"/>
      <c r="D12" s="278"/>
      <c r="E12" s="278"/>
      <c r="F12" s="278"/>
      <c r="G12" s="278"/>
      <c r="H12" s="278"/>
      <c r="I12" s="278"/>
      <c r="J12" s="278"/>
      <c r="K12" s="278"/>
      <c r="L12" s="278"/>
      <c r="M12" s="278"/>
      <c r="N12" s="278"/>
      <c r="O12" s="278"/>
      <c r="P12" s="278"/>
      <c r="Q12" s="278"/>
      <c r="R12" s="278"/>
      <c r="S12" s="278"/>
      <c r="T12" s="278"/>
      <c r="U12" s="279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 x14ac:dyDescent="0.2">
      <c r="B13" s="302" t="s">
        <v>544</v>
      </c>
      <c r="C13" s="303"/>
      <c r="D13" s="303"/>
      <c r="E13" s="303"/>
      <c r="F13" s="303"/>
      <c r="G13" s="303"/>
      <c r="H13" s="303"/>
      <c r="I13" s="303"/>
      <c r="J13" s="303"/>
      <c r="K13" s="303"/>
      <c r="L13" s="303"/>
      <c r="M13" s="303"/>
      <c r="N13" s="303"/>
      <c r="O13" s="303"/>
      <c r="P13" s="303"/>
      <c r="Q13" s="303"/>
      <c r="R13" s="303"/>
      <c r="S13" s="303"/>
      <c r="T13" s="303"/>
      <c r="U13" s="303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2">
      <c r="B14" s="294" t="s">
        <v>545</v>
      </c>
      <c r="C14" s="295"/>
      <c r="D14" s="295"/>
      <c r="E14" s="295"/>
      <c r="F14" s="295"/>
      <c r="G14" s="295"/>
      <c r="H14" s="295"/>
      <c r="I14" s="295"/>
      <c r="J14" s="295"/>
      <c r="K14" s="295"/>
      <c r="L14" s="295"/>
      <c r="M14" s="295"/>
      <c r="N14" s="295"/>
      <c r="O14" s="295"/>
      <c r="P14" s="295"/>
      <c r="Q14" s="295"/>
      <c r="R14" s="295"/>
      <c r="S14" s="295"/>
      <c r="T14" s="295"/>
      <c r="U14" s="296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2">
      <c r="B15" s="294" t="s">
        <v>546</v>
      </c>
      <c r="C15" s="295"/>
      <c r="D15" s="295"/>
      <c r="E15" s="295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  <c r="R15" s="295"/>
      <c r="S15" s="295"/>
      <c r="T15" s="295"/>
      <c r="U15" s="296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 x14ac:dyDescent="0.25">
      <c r="B16" s="300" t="s">
        <v>547</v>
      </c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</row>
    <row r="17" spans="2:21" ht="60" customHeight="1" x14ac:dyDescent="0.2">
      <c r="B17" s="294" t="s">
        <v>548</v>
      </c>
      <c r="C17" s="295"/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5"/>
      <c r="Q17" s="295"/>
      <c r="R17" s="295"/>
      <c r="S17" s="295"/>
      <c r="T17" s="295"/>
      <c r="U17" s="296"/>
    </row>
    <row r="18" spans="2:21" ht="60" customHeight="1" x14ac:dyDescent="0.2">
      <c r="B18" s="294" t="s">
        <v>549</v>
      </c>
      <c r="C18" s="295"/>
      <c r="D18" s="295"/>
      <c r="E18" s="295"/>
      <c r="F18" s="295"/>
      <c r="G18" s="295"/>
      <c r="H18" s="295"/>
      <c r="I18" s="295"/>
      <c r="J18" s="295"/>
      <c r="K18" s="295"/>
      <c r="L18" s="295"/>
      <c r="M18" s="295"/>
      <c r="N18" s="295"/>
      <c r="O18" s="295"/>
      <c r="P18" s="295"/>
      <c r="Q18" s="295"/>
      <c r="R18" s="295"/>
      <c r="S18" s="295"/>
      <c r="T18" s="295"/>
      <c r="U18" s="296"/>
    </row>
    <row r="19" spans="2:21" ht="60" customHeight="1" x14ac:dyDescent="0.2">
      <c r="B19" s="294" t="s">
        <v>550</v>
      </c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6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92">
        <v>2016</v>
      </c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</row>
    <row r="22" spans="2:21" ht="24.95" customHeight="1" x14ac:dyDescent="0.2">
      <c r="B22" s="293" t="s">
        <v>544</v>
      </c>
      <c r="C22" s="293"/>
      <c r="D22" s="293"/>
      <c r="E22" s="293"/>
      <c r="F22" s="293"/>
      <c r="G22" s="293"/>
      <c r="H22" s="293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93"/>
      <c r="T22" s="293"/>
      <c r="U22" s="293"/>
    </row>
    <row r="23" spans="2:21" ht="84.75" customHeight="1" x14ac:dyDescent="0.2">
      <c r="B23" s="294" t="s">
        <v>551</v>
      </c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6"/>
    </row>
    <row r="24" spans="2:21" ht="96" customHeight="1" x14ac:dyDescent="0.2">
      <c r="B24" s="297" t="s">
        <v>552</v>
      </c>
      <c r="C24" s="298"/>
      <c r="D24" s="298"/>
      <c r="E24" s="298"/>
      <c r="F24" s="298"/>
      <c r="G24" s="298"/>
      <c r="H24" s="298"/>
      <c r="I24" s="298"/>
      <c r="J24" s="298"/>
      <c r="K24" s="298"/>
      <c r="L24" s="298"/>
      <c r="M24" s="298"/>
      <c r="N24" s="298"/>
      <c r="O24" s="298"/>
      <c r="P24" s="298"/>
      <c r="Q24" s="298"/>
      <c r="R24" s="298"/>
      <c r="S24" s="298"/>
      <c r="T24" s="298"/>
      <c r="U24" s="299"/>
    </row>
    <row r="25" spans="2:21" s="15" customFormat="1" ht="24.95" customHeight="1" x14ac:dyDescent="0.25">
      <c r="B25" s="300" t="s">
        <v>547</v>
      </c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</row>
    <row r="26" spans="2:21" ht="60" customHeight="1" x14ac:dyDescent="0.2">
      <c r="B26" s="291" t="s">
        <v>553</v>
      </c>
      <c r="C26" s="291"/>
      <c r="D26" s="291"/>
      <c r="E26" s="291"/>
      <c r="F26" s="291"/>
      <c r="G26" s="291"/>
      <c r="H26" s="291"/>
      <c r="I26" s="291"/>
      <c r="J26" s="291"/>
      <c r="K26" s="291"/>
      <c r="L26" s="291"/>
      <c r="M26" s="291"/>
      <c r="N26" s="291"/>
      <c r="O26" s="291"/>
      <c r="P26" s="291"/>
      <c r="Q26" s="291"/>
      <c r="R26" s="291"/>
      <c r="S26" s="291"/>
      <c r="T26" s="291"/>
      <c r="U26" s="291"/>
    </row>
    <row r="27" spans="2:21" ht="60" customHeight="1" x14ac:dyDescent="0.2">
      <c r="B27" s="291" t="s">
        <v>554</v>
      </c>
      <c r="C27" s="291"/>
      <c r="D27" s="291"/>
      <c r="E27" s="291"/>
      <c r="F27" s="291"/>
      <c r="G27" s="291"/>
      <c r="H27" s="291"/>
      <c r="I27" s="291"/>
      <c r="J27" s="291"/>
      <c r="K27" s="291"/>
      <c r="L27" s="291"/>
      <c r="M27" s="291"/>
      <c r="N27" s="291"/>
      <c r="O27" s="291"/>
      <c r="P27" s="291"/>
      <c r="Q27" s="291"/>
      <c r="R27" s="291"/>
      <c r="S27" s="291"/>
      <c r="T27" s="291"/>
      <c r="U27" s="291"/>
    </row>
    <row r="28" spans="2:21" ht="60" customHeight="1" x14ac:dyDescent="0.2">
      <c r="B28" s="291" t="s">
        <v>555</v>
      </c>
      <c r="C28" s="291"/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1"/>
      <c r="T28" s="291"/>
      <c r="U28" s="291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05">
        <v>2017</v>
      </c>
      <c r="C30" s="306"/>
      <c r="D30" s="306"/>
      <c r="E30" s="306"/>
      <c r="F30" s="306"/>
      <c r="G30" s="306"/>
      <c r="H30" s="306"/>
      <c r="I30" s="306"/>
      <c r="J30" s="306"/>
      <c r="K30" s="306"/>
      <c r="L30" s="306"/>
      <c r="M30" s="306"/>
      <c r="N30" s="306"/>
      <c r="O30" s="306"/>
      <c r="P30" s="306"/>
      <c r="Q30" s="306"/>
      <c r="R30" s="306"/>
      <c r="S30" s="306"/>
      <c r="T30" s="306"/>
      <c r="U30" s="306"/>
    </row>
    <row r="31" spans="2:21" ht="24.95" customHeight="1" x14ac:dyDescent="0.2">
      <c r="B31" s="307" t="s">
        <v>544</v>
      </c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</row>
    <row r="32" spans="2:21" ht="60" customHeight="1" x14ac:dyDescent="0.2"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</row>
    <row r="33" spans="2:21" ht="60" customHeight="1" x14ac:dyDescent="0.2"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</row>
    <row r="34" spans="2:21" s="15" customFormat="1" ht="24.95" customHeight="1" x14ac:dyDescent="0.25">
      <c r="B34" s="300" t="s">
        <v>547</v>
      </c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</row>
    <row r="35" spans="2:21" ht="60" customHeight="1" x14ac:dyDescent="0.2"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</row>
    <row r="36" spans="2:21" ht="60" customHeight="1" x14ac:dyDescent="0.2"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304"/>
      <c r="R36" s="304"/>
      <c r="S36" s="304"/>
      <c r="T36" s="304"/>
      <c r="U36" s="304"/>
    </row>
    <row r="37" spans="2:21" ht="60" customHeight="1" x14ac:dyDescent="0.2"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</row>
    <row r="39" spans="2:21" x14ac:dyDescent="0.2">
      <c r="B39" s="309">
        <v>2018</v>
      </c>
      <c r="C39" s="310"/>
      <c r="D39" s="310"/>
      <c r="E39" s="310"/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  <c r="T39" s="310"/>
      <c r="U39" s="310"/>
    </row>
    <row r="40" spans="2:21" ht="19.5" x14ac:dyDescent="0.2">
      <c r="B40" s="307" t="s">
        <v>544</v>
      </c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P40" s="308"/>
      <c r="Q40" s="308"/>
      <c r="R40" s="308"/>
      <c r="S40" s="308"/>
      <c r="T40" s="308"/>
      <c r="U40" s="308"/>
    </row>
    <row r="41" spans="2:21" ht="60.75" customHeight="1" x14ac:dyDescent="0.2"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</row>
    <row r="42" spans="2:21" ht="60" customHeight="1" x14ac:dyDescent="0.2">
      <c r="B42" s="304"/>
      <c r="C42" s="304"/>
      <c r="D42" s="304"/>
      <c r="E42" s="304"/>
      <c r="F42" s="304"/>
      <c r="G42" s="304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</row>
    <row r="43" spans="2:21" ht="19.5" x14ac:dyDescent="0.2">
      <c r="B43" s="300" t="s">
        <v>547</v>
      </c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</row>
    <row r="44" spans="2:21" ht="45.75" customHeight="1" x14ac:dyDescent="0.2">
      <c r="B44" s="304"/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</row>
    <row r="45" spans="2:21" ht="48" customHeight="1" x14ac:dyDescent="0.2"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</row>
    <row r="46" spans="2:21" ht="56.25" customHeight="1" x14ac:dyDescent="0.2">
      <c r="B46" s="304"/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</row>
    <row r="65495" spans="2:22" x14ac:dyDescent="0.2">
      <c r="B65495" s="11" t="s">
        <v>68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69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70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2:U32"/>
    <mergeCell ref="B33:U33"/>
    <mergeCell ref="B34:U34"/>
    <mergeCell ref="B35:U35"/>
    <mergeCell ref="B30:U30"/>
    <mergeCell ref="B31:U31"/>
    <mergeCell ref="B13:U13"/>
    <mergeCell ref="B14:U14"/>
    <mergeCell ref="B15:U15"/>
    <mergeCell ref="B16:U16"/>
    <mergeCell ref="B26:U26"/>
    <mergeCell ref="B17:U17"/>
    <mergeCell ref="B18:U18"/>
    <mergeCell ref="B19:U19"/>
    <mergeCell ref="B27:U27"/>
    <mergeCell ref="B28:U28"/>
    <mergeCell ref="B21:U21"/>
    <mergeCell ref="B22:U22"/>
    <mergeCell ref="B23:U23"/>
    <mergeCell ref="B24:U24"/>
    <mergeCell ref="B25:U25"/>
    <mergeCell ref="B12:U12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/>
    <hyperlink ref="B65496" r:id="rId2"/>
    <hyperlink ref="B4" location="Autoevaluación!A6" tooltip="Ir a autoevaluación" display="Direccionamiento Estratégico"/>
    <hyperlink ref="B5" location="Autoevaluación!A12" tooltip="|Ir a autoevaluacion" display="Gestión Estratégica"/>
    <hyperlink ref="B6" location="Autoevaluación!A19" tooltip="Ir a autoevaluacion" display="Gobierno Escolar"/>
    <hyperlink ref="B7" location="Autoevaluación!A29" tooltip="Ir a autoevaluacion" display="Cultura Institucional"/>
    <hyperlink ref="B8" location="Autoevaluación!A35" tooltip="Ir a autoevaluacion" display="Clima Escolar"/>
    <hyperlink ref="B9" location="Autoevaluación!A46" tooltip="Ir a autoevaluacion" display="Relaciones Con El Entorno"/>
  </hyperlinks>
  <pageMargins left="0.7" right="0.7" top="0.75" bottom="0.75" header="0.3" footer="0.3"/>
  <pageSetup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AS65497"/>
  <sheetViews>
    <sheetView showGridLines="0" topLeftCell="A20" zoomScale="70" zoomScaleNormal="70" workbookViewId="0">
      <selection activeCell="V22" sqref="V22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 x14ac:dyDescent="0.2"/>
    <row r="2" spans="2:45" ht="22.5" customHeight="1" x14ac:dyDescent="0.2">
      <c r="B2" s="284" t="s">
        <v>556</v>
      </c>
      <c r="C2" s="283" t="s">
        <v>75</v>
      </c>
      <c r="D2" s="283"/>
      <c r="E2" s="283"/>
      <c r="F2" s="283"/>
      <c r="G2" s="2"/>
      <c r="H2" s="281" t="s">
        <v>76</v>
      </c>
      <c r="I2" s="281"/>
      <c r="J2" s="281"/>
      <c r="K2" s="281"/>
      <c r="L2" s="3"/>
      <c r="M2" s="282" t="s">
        <v>77</v>
      </c>
      <c r="N2" s="282"/>
      <c r="O2" s="282"/>
      <c r="P2" s="282"/>
      <c r="Q2" s="111"/>
      <c r="R2" s="290" t="s">
        <v>78</v>
      </c>
      <c r="S2" s="290"/>
      <c r="T2" s="290"/>
      <c r="U2" s="290"/>
      <c r="V2" s="280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 x14ac:dyDescent="0.25">
      <c r="B3" s="285"/>
      <c r="C3" s="4">
        <v>1</v>
      </c>
      <c r="D3" s="4">
        <v>2</v>
      </c>
      <c r="E3" s="5">
        <v>3</v>
      </c>
      <c r="F3" s="6">
        <v>4</v>
      </c>
      <c r="G3" s="288"/>
      <c r="H3" s="4">
        <v>1</v>
      </c>
      <c r="I3" s="4">
        <v>2</v>
      </c>
      <c r="J3" s="5">
        <v>3</v>
      </c>
      <c r="K3" s="6">
        <v>4</v>
      </c>
      <c r="L3" s="286"/>
      <c r="M3" s="4">
        <v>1</v>
      </c>
      <c r="N3" s="4">
        <v>2</v>
      </c>
      <c r="O3" s="5">
        <v>3</v>
      </c>
      <c r="P3" s="6">
        <v>4</v>
      </c>
      <c r="Q3" s="112"/>
      <c r="R3" s="4">
        <v>1</v>
      </c>
      <c r="S3" s="4">
        <v>2</v>
      </c>
      <c r="T3" s="5">
        <v>3</v>
      </c>
      <c r="U3" s="6">
        <v>4</v>
      </c>
      <c r="V3" s="280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 x14ac:dyDescent="0.25">
      <c r="B4" s="88" t="s">
        <v>557</v>
      </c>
      <c r="C4" s="86">
        <f>Autoevaluación!R55/SUM(Autoevaluación!R55:R58)</f>
        <v>0</v>
      </c>
      <c r="D4" s="8">
        <f>Autoevaluación!R56/SUM(Autoevaluación!R55:R58)</f>
        <v>0.8</v>
      </c>
      <c r="E4" s="8">
        <f>Autoevaluación!R57/SUM(Autoevaluación!R55:R58)</f>
        <v>0.2</v>
      </c>
      <c r="F4" s="8">
        <f>Autoevaluación!R58/SUM(Autoevaluación!R55:R58)</f>
        <v>0</v>
      </c>
      <c r="G4" s="289"/>
      <c r="H4" s="8">
        <f>Autoevaluación!S55/SUM(Autoevaluación!S55:S59)</f>
        <v>0.4</v>
      </c>
      <c r="I4" s="8">
        <f>Autoevaluación!S56/SUM(Autoevaluación!S55:S58)</f>
        <v>0.2</v>
      </c>
      <c r="J4" s="8">
        <f>Autoevaluación!S57/SUM(Autoevaluación!S55:S58)</f>
        <v>0.4</v>
      </c>
      <c r="K4" s="8">
        <f>Autoevaluación!S58/SUM(Autoevaluación!S55:S58)</f>
        <v>0</v>
      </c>
      <c r="L4" s="287"/>
      <c r="M4" s="8" t="e">
        <f>Autoevaluación!T55/SUM(Autoevaluación!T55:T58)</f>
        <v>#DIV/0!</v>
      </c>
      <c r="N4" s="8" t="e">
        <f>Autoevaluación!T56/SUM(Autoevaluación!T55:T58)</f>
        <v>#DIV/0!</v>
      </c>
      <c r="O4" s="8" t="e">
        <f>Autoevaluación!T57/SUM(Autoevaluación!T55:T58)</f>
        <v>#DIV/0!</v>
      </c>
      <c r="P4" s="8" t="e">
        <f>Autoevaluación!T58/SUM(Autoevaluación!T55:T58)</f>
        <v>#DIV/0!</v>
      </c>
      <c r="Q4" s="107"/>
      <c r="R4" s="8" t="e">
        <f>Autoevaluación!U55/SUM(Autoevaluación!U55:U58)</f>
        <v>#DIV/0!</v>
      </c>
      <c r="S4" s="8" t="e">
        <f>Autoevaluación!U56/SUM(Autoevaluación!U55:U58)</f>
        <v>#DIV/0!</v>
      </c>
      <c r="T4" s="8" t="e">
        <f>Autoevaluación!U57/SUM(Autoevaluación!U55:U58)</f>
        <v>#DIV/0!</v>
      </c>
      <c r="U4" s="8" t="e">
        <f>Autoevaluación!U58/SUM(Autoevaluación!U55:U58)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 x14ac:dyDescent="0.25">
      <c r="B5" s="88" t="s">
        <v>558</v>
      </c>
      <c r="C5" s="86">
        <f>Autoevaluación!R62/SUM(Autoevaluación!R62:R65)</f>
        <v>0</v>
      </c>
      <c r="D5" s="8">
        <f>Autoevaluación!R63/SUM(Autoevaluación!R62:R65)</f>
        <v>0.5</v>
      </c>
      <c r="E5" s="8">
        <f>Autoevaluación!R64/SUM(Autoevaluación!R62:R65)</f>
        <v>0.5</v>
      </c>
      <c r="F5" s="8">
        <f>Autoevaluación!R65/SUM(Autoevaluación!R62:R65)</f>
        <v>0</v>
      </c>
      <c r="G5" s="289"/>
      <c r="H5" s="8">
        <f>Autoevaluación!S62/SUM(Autoevaluación!S62:S65)</f>
        <v>0</v>
      </c>
      <c r="I5" s="8">
        <f>Autoevaluación!S63/SUM(Autoevaluación!S62:S65)</f>
        <v>1</v>
      </c>
      <c r="J5" s="8">
        <f>Autoevaluación!S64/SUM(Autoevaluación!S62:S65)</f>
        <v>0</v>
      </c>
      <c r="K5" s="8">
        <f>Autoevaluación!S65/SUM(Autoevaluación!S62:S65)</f>
        <v>0</v>
      </c>
      <c r="L5" s="287"/>
      <c r="M5" s="8" t="e">
        <f>Autoevaluación!T62/SUM(Autoevaluación!T62:T65)</f>
        <v>#DIV/0!</v>
      </c>
      <c r="N5" s="8" t="e">
        <f>Autoevaluación!T63/SUM(Autoevaluación!T62:T65)</f>
        <v>#DIV/0!</v>
      </c>
      <c r="O5" s="8" t="e">
        <f>Autoevaluación!T64/SUM(Autoevaluación!T62:T65)</f>
        <v>#DIV/0!</v>
      </c>
      <c r="P5" s="8" t="e">
        <f>Autoevaluación!T65/SUM(Autoevaluación!T62:T65)</f>
        <v>#DIV/0!</v>
      </c>
      <c r="Q5" s="107"/>
      <c r="R5" s="8" t="e">
        <f>Autoevaluación!U62/SUM(Autoevaluación!U62:U65)</f>
        <v>#DIV/0!</v>
      </c>
      <c r="S5" s="8" t="e">
        <f>Autoevaluación!U63/SUM(Autoevaluación!U62:U65)</f>
        <v>#DIV/0!</v>
      </c>
      <c r="T5" s="8" t="e">
        <f>Autoevaluación!U64/SUM(Autoevaluación!U62:U65)</f>
        <v>#DIV/0!</v>
      </c>
      <c r="U5" s="8" t="e">
        <f>Autoevaluación!U65/SUM(Autoevaluación!U62:U65)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 x14ac:dyDescent="0.25">
      <c r="B6" s="88" t="s">
        <v>559</v>
      </c>
      <c r="C6" s="86">
        <f>Autoevaluación!R68/SUM(Autoevaluación!R68:R71)</f>
        <v>0</v>
      </c>
      <c r="D6" s="8">
        <f>Autoevaluación!R69/SUM(Autoevaluación!R68:R71)</f>
        <v>0.75</v>
      </c>
      <c r="E6" s="8">
        <f>Autoevaluación!R70/SUM(Autoevaluación!R68:R71)</f>
        <v>0.25</v>
      </c>
      <c r="F6" s="8">
        <f>Autoevaluación!R71/SUM(Autoevaluación!R68:R71)</f>
        <v>0</v>
      </c>
      <c r="G6" s="289"/>
      <c r="H6" s="8">
        <f>Autoevaluación!S68/SUM(Autoevaluación!S68:S71)</f>
        <v>0.25</v>
      </c>
      <c r="I6" s="8">
        <f>Autoevaluación!S69/SUM(Autoevaluación!S68:S71)</f>
        <v>0.75</v>
      </c>
      <c r="J6" s="8">
        <f>Autoevaluación!S70/SUM(Autoevaluación!S68:S71)</f>
        <v>0</v>
      </c>
      <c r="K6" s="8">
        <f>Autoevaluación!S71/SUM(Autoevaluación!S68:S71)</f>
        <v>0</v>
      </c>
      <c r="L6" s="287"/>
      <c r="M6" s="8" t="e">
        <f>Autoevaluación!T68/SUM(Autoevaluación!T68:T71)</f>
        <v>#DIV/0!</v>
      </c>
      <c r="N6" s="8" t="e">
        <f>Autoevaluación!T69/SUM(Autoevaluación!T68:T71)</f>
        <v>#DIV/0!</v>
      </c>
      <c r="O6" s="8" t="e">
        <f>Autoevaluación!T70/SUM(Autoevaluación!T68:T71)</f>
        <v>#DIV/0!</v>
      </c>
      <c r="P6" s="8" t="e">
        <f>Autoevaluación!T71/SUM(Autoevaluación!T68:T71)</f>
        <v>#DIV/0!</v>
      </c>
      <c r="Q6" s="107"/>
      <c r="R6" s="8" t="e">
        <f>Autoevaluación!U68/SUM(Autoevaluación!U68:U71)</f>
        <v>#DIV/0!</v>
      </c>
      <c r="S6" s="8" t="e">
        <f>Autoevaluación!U69/SUM(Autoevaluación!U68:U71)</f>
        <v>#DIV/0!</v>
      </c>
      <c r="T6" s="8" t="e">
        <f>Autoevaluación!U70/SUM(Autoevaluación!U68:U71)</f>
        <v>#DIV/0!</v>
      </c>
      <c r="U6" s="8" t="e">
        <f>Autoevaluación!U71/SUM(Autoevaluación!U68:U71)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 x14ac:dyDescent="0.25">
      <c r="B7" s="88" t="s">
        <v>560</v>
      </c>
      <c r="C7" s="86">
        <f>Autoevaluación!R74/SUM(Autoevaluación!R74:R77)</f>
        <v>0.2</v>
      </c>
      <c r="D7" s="8">
        <f>Autoevaluación!R75/SUM(Autoevaluación!R74:R77)</f>
        <v>0.4</v>
      </c>
      <c r="E7" s="8">
        <f>Autoevaluación!R76/SUM(Autoevaluación!R74:R77)</f>
        <v>0.4</v>
      </c>
      <c r="F7" s="8">
        <f>Autoevaluación!R77/SUM(Autoevaluación!R74:R77)</f>
        <v>0</v>
      </c>
      <c r="G7" s="289"/>
      <c r="H7" s="8">
        <f>Autoevaluación!S74/SUM(Autoevaluación!S74:S77)</f>
        <v>0.16666666666666666</v>
      </c>
      <c r="I7" s="8">
        <f>Autoevaluación!S75/SUM(Autoevaluación!S74:S77)</f>
        <v>0.83333333333333337</v>
      </c>
      <c r="J7" s="8">
        <f>Autoevaluación!S76/SUM(Autoevaluación!S74:S77)</f>
        <v>0</v>
      </c>
      <c r="K7" s="8">
        <f>Autoevaluación!S77/SUM(Autoevaluación!S74:S77)</f>
        <v>0</v>
      </c>
      <c r="L7" s="287"/>
      <c r="M7" s="8" t="e">
        <f>Autoevaluación!T74/SUM(Autoevaluación!T74:T77)</f>
        <v>#DIV/0!</v>
      </c>
      <c r="N7" s="8" t="e">
        <f>Autoevaluación!T75/SUM(Autoevaluación!T74:T77)</f>
        <v>#DIV/0!</v>
      </c>
      <c r="O7" s="8" t="e">
        <f>Autoevaluación!T76/SUM(Autoevaluación!T74:T77)</f>
        <v>#DIV/0!</v>
      </c>
      <c r="P7" s="8" t="e">
        <f>Autoevaluación!T77/SUM(Autoevaluación!T74:T77)</f>
        <v>#DIV/0!</v>
      </c>
      <c r="Q7" s="107"/>
      <c r="R7" s="8" t="e">
        <f>Autoevaluación!U74/SUM(Autoevaluación!U74:U77)</f>
        <v>#DIV/0!</v>
      </c>
      <c r="S7" s="8" t="e">
        <f>Autoevaluación!U75/SUM(Autoevaluación!U74:U77)</f>
        <v>#DIV/0!</v>
      </c>
      <c r="T7" s="8" t="e">
        <f>Autoevaluación!U76/SUM(Autoevaluación!U74:U77)</f>
        <v>#DIV/0!</v>
      </c>
      <c r="U7" s="8" t="e">
        <f>Autoevaluación!U77/SUM(Autoevaluación!U74:U77)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 x14ac:dyDescent="0.2">
      <c r="B8" s="89"/>
      <c r="C8" s="8"/>
      <c r="D8" s="8"/>
      <c r="E8" s="8"/>
      <c r="F8" s="8"/>
      <c r="G8" s="289"/>
      <c r="H8" s="8"/>
      <c r="I8" s="8"/>
      <c r="J8" s="8"/>
      <c r="K8" s="8"/>
      <c r="L8" s="287"/>
      <c r="M8" s="8"/>
      <c r="N8" s="8"/>
      <c r="O8" s="8"/>
      <c r="P8" s="8"/>
      <c r="Q8" s="107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 x14ac:dyDescent="0.2">
      <c r="B9" s="7"/>
      <c r="C9" s="8"/>
      <c r="D9" s="8"/>
      <c r="E9" s="8"/>
      <c r="F9" s="8"/>
      <c r="G9" s="289"/>
      <c r="H9" s="8"/>
      <c r="I9" s="8"/>
      <c r="J9" s="8"/>
      <c r="K9" s="8"/>
      <c r="L9" s="287"/>
      <c r="M9" s="8"/>
      <c r="N9" s="8"/>
      <c r="O9" s="8"/>
      <c r="P9" s="8"/>
      <c r="Q9" s="107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 x14ac:dyDescent="0.2">
      <c r="B10" s="16" t="s">
        <v>561</v>
      </c>
      <c r="C10" s="141">
        <f>AVERAGE(C4:C9)</f>
        <v>0.05</v>
      </c>
      <c r="D10" s="141">
        <f>AVERAGE(D4:D9)</f>
        <v>0.61249999999999993</v>
      </c>
      <c r="E10" s="141">
        <f>AVERAGE(E4:E9)</f>
        <v>0.33750000000000002</v>
      </c>
      <c r="F10" s="141">
        <f>AVERAGE(F4:F9)</f>
        <v>0</v>
      </c>
      <c r="G10" s="10"/>
      <c r="H10" s="13">
        <f>AVERAGE(H4:H9)</f>
        <v>0.20416666666666666</v>
      </c>
      <c r="I10" s="13">
        <f>AVERAGE(I4:I9)</f>
        <v>0.6958333333333333</v>
      </c>
      <c r="J10" s="13">
        <f>AVERAGE(J4:J9)</f>
        <v>0.1</v>
      </c>
      <c r="K10" s="13">
        <f>AVERAGE(K4:K9)</f>
        <v>0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108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 x14ac:dyDescent="0.2">
      <c r="B12" s="283" t="s">
        <v>75</v>
      </c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  <c r="O12" s="283"/>
      <c r="P12" s="283"/>
      <c r="Q12" s="283"/>
      <c r="R12" s="283"/>
      <c r="S12" s="283"/>
      <c r="T12" s="283"/>
      <c r="U12" s="283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 x14ac:dyDescent="0.2">
      <c r="B13" s="313" t="s">
        <v>544</v>
      </c>
      <c r="C13" s="313"/>
      <c r="D13" s="313"/>
      <c r="E13" s="313"/>
      <c r="F13" s="313"/>
      <c r="G13" s="313"/>
      <c r="H13" s="313"/>
      <c r="I13" s="313"/>
      <c r="J13" s="313"/>
      <c r="K13" s="313"/>
      <c r="L13" s="313"/>
      <c r="M13" s="313"/>
      <c r="N13" s="313"/>
      <c r="O13" s="313"/>
      <c r="P13" s="313"/>
      <c r="Q13" s="313"/>
      <c r="R13" s="313"/>
      <c r="S13" s="313"/>
      <c r="T13" s="313"/>
      <c r="U13" s="313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2">
      <c r="B14" s="311" t="s">
        <v>562</v>
      </c>
      <c r="C14" s="311"/>
      <c r="D14" s="311"/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1"/>
      <c r="R14" s="311"/>
      <c r="S14" s="311"/>
      <c r="T14" s="311"/>
      <c r="U14" s="311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2">
      <c r="B15" s="311" t="s">
        <v>563</v>
      </c>
      <c r="C15" s="311"/>
      <c r="D15" s="311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11"/>
      <c r="R15" s="311"/>
      <c r="S15" s="311"/>
      <c r="T15" s="311"/>
      <c r="U15" s="311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 x14ac:dyDescent="0.25">
      <c r="B16" s="312" t="s">
        <v>547</v>
      </c>
      <c r="C16" s="312"/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</row>
    <row r="17" spans="2:21" ht="60" customHeight="1" x14ac:dyDescent="0.2">
      <c r="B17" s="311" t="s">
        <v>564</v>
      </c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1"/>
      <c r="T17" s="311"/>
      <c r="U17" s="311"/>
    </row>
    <row r="18" spans="2:21" ht="60" customHeight="1" x14ac:dyDescent="0.2">
      <c r="B18" s="311" t="s">
        <v>565</v>
      </c>
      <c r="C18" s="311"/>
      <c r="D18" s="311"/>
      <c r="E18" s="311"/>
      <c r="F18" s="311"/>
      <c r="G18" s="311"/>
      <c r="H18" s="311"/>
      <c r="I18" s="311"/>
      <c r="J18" s="311"/>
      <c r="K18" s="311"/>
      <c r="L18" s="311"/>
      <c r="M18" s="311"/>
      <c r="N18" s="311"/>
      <c r="O18" s="311"/>
      <c r="P18" s="311"/>
      <c r="Q18" s="311"/>
      <c r="R18" s="311"/>
      <c r="S18" s="311"/>
      <c r="T18" s="311"/>
      <c r="U18" s="311"/>
    </row>
    <row r="19" spans="2:21" ht="60" customHeight="1" x14ac:dyDescent="0.2">
      <c r="B19" s="311" t="s">
        <v>566</v>
      </c>
      <c r="C19" s="311"/>
      <c r="D19" s="311"/>
      <c r="E19" s="311"/>
      <c r="F19" s="311"/>
      <c r="G19" s="311"/>
      <c r="H19" s="311"/>
      <c r="I19" s="311"/>
      <c r="J19" s="311"/>
      <c r="K19" s="311"/>
      <c r="L19" s="311"/>
      <c r="M19" s="311"/>
      <c r="N19" s="311"/>
      <c r="O19" s="311"/>
      <c r="P19" s="311"/>
      <c r="Q19" s="311"/>
      <c r="R19" s="311"/>
      <c r="S19" s="311"/>
      <c r="T19" s="311"/>
      <c r="U19" s="311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92" t="s">
        <v>76</v>
      </c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</row>
    <row r="22" spans="2:21" ht="24.95" customHeight="1" x14ac:dyDescent="0.2">
      <c r="B22" s="293" t="s">
        <v>544</v>
      </c>
      <c r="C22" s="293"/>
      <c r="D22" s="293"/>
      <c r="E22" s="293"/>
      <c r="F22" s="293"/>
      <c r="G22" s="293"/>
      <c r="H22" s="293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93"/>
      <c r="T22" s="293"/>
      <c r="U22" s="293"/>
    </row>
    <row r="23" spans="2:21" ht="60" customHeight="1" x14ac:dyDescent="0.2">
      <c r="B23" s="314" t="s">
        <v>567</v>
      </c>
      <c r="C23" s="315"/>
      <c r="D23" s="315"/>
      <c r="E23" s="315"/>
      <c r="F23" s="315"/>
      <c r="G23" s="315"/>
      <c r="H23" s="315"/>
      <c r="I23" s="315"/>
      <c r="J23" s="315"/>
      <c r="K23" s="315"/>
      <c r="L23" s="315"/>
      <c r="M23" s="315"/>
      <c r="N23" s="315"/>
      <c r="O23" s="315"/>
      <c r="P23" s="315"/>
      <c r="Q23" s="315"/>
      <c r="R23" s="315"/>
      <c r="S23" s="315"/>
      <c r="T23" s="315"/>
      <c r="U23" s="316"/>
    </row>
    <row r="24" spans="2:21" ht="60" customHeight="1" x14ac:dyDescent="0.2">
      <c r="B24" s="311" t="s">
        <v>568</v>
      </c>
      <c r="C24" s="311"/>
      <c r="D24" s="311"/>
      <c r="E24" s="311"/>
      <c r="F24" s="311"/>
      <c r="G24" s="311"/>
      <c r="H24" s="311"/>
      <c r="I24" s="311"/>
      <c r="J24" s="311"/>
      <c r="K24" s="311"/>
      <c r="L24" s="311"/>
      <c r="M24" s="311"/>
      <c r="N24" s="311"/>
      <c r="O24" s="311"/>
      <c r="P24" s="311"/>
      <c r="Q24" s="311"/>
      <c r="R24" s="311"/>
      <c r="S24" s="311"/>
      <c r="T24" s="311"/>
      <c r="U24" s="311"/>
    </row>
    <row r="25" spans="2:21" s="15" customFormat="1" ht="24.95" customHeight="1" x14ac:dyDescent="0.25">
      <c r="B25" s="312" t="s">
        <v>547</v>
      </c>
      <c r="C25" s="312"/>
      <c r="D25" s="312"/>
      <c r="E25" s="312"/>
      <c r="F25" s="312"/>
      <c r="G25" s="312"/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</row>
    <row r="26" spans="2:21" ht="60" customHeight="1" x14ac:dyDescent="0.2">
      <c r="B26" s="311" t="s">
        <v>569</v>
      </c>
      <c r="C26" s="311"/>
      <c r="D26" s="311"/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311"/>
      <c r="P26" s="311"/>
      <c r="Q26" s="311"/>
      <c r="R26" s="311"/>
      <c r="S26" s="311"/>
      <c r="T26" s="311"/>
      <c r="U26" s="311"/>
    </row>
    <row r="27" spans="2:21" ht="60" customHeight="1" x14ac:dyDescent="0.2">
      <c r="B27" s="311" t="s">
        <v>570</v>
      </c>
      <c r="C27" s="311"/>
      <c r="D27" s="311"/>
      <c r="E27" s="311"/>
      <c r="F27" s="311"/>
      <c r="G27" s="311"/>
      <c r="H27" s="311"/>
      <c r="I27" s="311"/>
      <c r="J27" s="311"/>
      <c r="K27" s="311"/>
      <c r="L27" s="311"/>
      <c r="M27" s="311"/>
      <c r="N27" s="311"/>
      <c r="O27" s="311"/>
      <c r="P27" s="311"/>
      <c r="Q27" s="311"/>
      <c r="R27" s="311"/>
      <c r="S27" s="311"/>
      <c r="T27" s="311"/>
      <c r="U27" s="311"/>
    </row>
    <row r="28" spans="2:21" ht="60" customHeight="1" x14ac:dyDescent="0.2">
      <c r="B28" s="311" t="s">
        <v>571</v>
      </c>
      <c r="C28" s="311"/>
      <c r="D28" s="311"/>
      <c r="E28" s="311"/>
      <c r="F28" s="311"/>
      <c r="G28" s="311"/>
      <c r="H28" s="311"/>
      <c r="I28" s="311"/>
      <c r="J28" s="311"/>
      <c r="K28" s="311"/>
      <c r="L28" s="311"/>
      <c r="M28" s="311"/>
      <c r="N28" s="311"/>
      <c r="O28" s="311"/>
      <c r="P28" s="311"/>
      <c r="Q28" s="311"/>
      <c r="R28" s="311"/>
      <c r="S28" s="311"/>
      <c r="T28" s="311"/>
      <c r="U28" s="311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17" t="s">
        <v>77</v>
      </c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</row>
    <row r="31" spans="2:21" ht="24.95" customHeight="1" x14ac:dyDescent="0.2">
      <c r="B31" s="318" t="s">
        <v>544</v>
      </c>
      <c r="C31" s="319"/>
      <c r="D31" s="319"/>
      <c r="E31" s="319"/>
      <c r="F31" s="319"/>
      <c r="G31" s="319"/>
      <c r="H31" s="319"/>
      <c r="I31" s="319"/>
      <c r="J31" s="319"/>
      <c r="K31" s="319"/>
      <c r="L31" s="319"/>
      <c r="M31" s="319"/>
      <c r="N31" s="319"/>
      <c r="O31" s="319"/>
      <c r="P31" s="319"/>
      <c r="Q31" s="319"/>
      <c r="R31" s="319"/>
      <c r="S31" s="319"/>
      <c r="T31" s="319"/>
      <c r="U31" s="319"/>
    </row>
    <row r="32" spans="2:21" ht="60" customHeight="1" x14ac:dyDescent="0.2">
      <c r="B32" s="311"/>
      <c r="C32" s="311"/>
      <c r="D32" s="311"/>
      <c r="E32" s="311"/>
      <c r="F32" s="311"/>
      <c r="G32" s="311"/>
      <c r="H32" s="311"/>
      <c r="I32" s="311"/>
      <c r="J32" s="311"/>
      <c r="K32" s="311"/>
      <c r="L32" s="311"/>
      <c r="M32" s="311"/>
      <c r="N32" s="311"/>
      <c r="O32" s="311"/>
      <c r="P32" s="311"/>
      <c r="Q32" s="311"/>
      <c r="R32" s="311"/>
      <c r="S32" s="311"/>
      <c r="T32" s="311"/>
      <c r="U32" s="311"/>
    </row>
    <row r="33" spans="2:21" ht="60" customHeight="1" x14ac:dyDescent="0.2"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11"/>
      <c r="O33" s="311"/>
      <c r="P33" s="311"/>
      <c r="Q33" s="311"/>
      <c r="R33" s="311"/>
      <c r="S33" s="311"/>
      <c r="T33" s="311"/>
      <c r="U33" s="311"/>
    </row>
    <row r="34" spans="2:21" s="15" customFormat="1" ht="24.95" customHeight="1" x14ac:dyDescent="0.25">
      <c r="B34" s="312" t="s">
        <v>547</v>
      </c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  <c r="O34" s="312"/>
      <c r="P34" s="312"/>
      <c r="Q34" s="312"/>
      <c r="R34" s="312"/>
      <c r="S34" s="312"/>
      <c r="T34" s="312"/>
      <c r="U34" s="312"/>
    </row>
    <row r="35" spans="2:21" ht="60" customHeight="1" x14ac:dyDescent="0.2">
      <c r="B35" s="311"/>
      <c r="C35" s="311"/>
      <c r="D35" s="311"/>
      <c r="E35" s="311"/>
      <c r="F35" s="311"/>
      <c r="G35" s="311"/>
      <c r="H35" s="311"/>
      <c r="I35" s="311"/>
      <c r="J35" s="311"/>
      <c r="K35" s="311"/>
      <c r="L35" s="311"/>
      <c r="M35" s="311"/>
      <c r="N35" s="311"/>
      <c r="O35" s="311"/>
      <c r="P35" s="311"/>
      <c r="Q35" s="311"/>
      <c r="R35" s="311"/>
      <c r="S35" s="311"/>
      <c r="T35" s="311"/>
      <c r="U35" s="311"/>
    </row>
    <row r="36" spans="2:21" ht="60" customHeight="1" x14ac:dyDescent="0.2">
      <c r="B36" s="311"/>
      <c r="C36" s="311"/>
      <c r="D36" s="311"/>
      <c r="E36" s="311"/>
      <c r="F36" s="311"/>
      <c r="G36" s="311"/>
      <c r="H36" s="311"/>
      <c r="I36" s="311"/>
      <c r="J36" s="311"/>
      <c r="K36" s="311"/>
      <c r="L36" s="311"/>
      <c r="M36" s="311"/>
      <c r="N36" s="311"/>
      <c r="O36" s="311"/>
      <c r="P36" s="311"/>
      <c r="Q36" s="311"/>
      <c r="R36" s="311"/>
      <c r="S36" s="311"/>
      <c r="T36" s="311"/>
      <c r="U36" s="311"/>
    </row>
    <row r="37" spans="2:21" ht="60" customHeight="1" x14ac:dyDescent="0.2">
      <c r="B37" s="311"/>
      <c r="C37" s="311"/>
      <c r="D37" s="311"/>
      <c r="E37" s="311"/>
      <c r="F37" s="311"/>
      <c r="G37" s="311"/>
      <c r="H37" s="311"/>
      <c r="I37" s="311"/>
      <c r="J37" s="311"/>
      <c r="K37" s="311"/>
      <c r="L37" s="311"/>
      <c r="M37" s="311"/>
      <c r="N37" s="311"/>
      <c r="O37" s="311"/>
      <c r="P37" s="311"/>
      <c r="Q37" s="311"/>
      <c r="R37" s="311"/>
      <c r="S37" s="311"/>
      <c r="T37" s="311"/>
      <c r="U37" s="311"/>
    </row>
    <row r="39" spans="2:21" x14ac:dyDescent="0.2">
      <c r="B39" s="290" t="s">
        <v>78</v>
      </c>
      <c r="C39" s="290"/>
      <c r="D39" s="290"/>
      <c r="E39" s="290"/>
      <c r="F39" s="290"/>
      <c r="G39" s="290"/>
      <c r="H39" s="290"/>
      <c r="I39" s="290"/>
      <c r="J39" s="290"/>
      <c r="K39" s="290"/>
      <c r="L39" s="290"/>
      <c r="M39" s="290"/>
      <c r="N39" s="290"/>
      <c r="O39" s="290"/>
      <c r="P39" s="290"/>
      <c r="Q39" s="290"/>
      <c r="R39" s="290"/>
      <c r="S39" s="290"/>
      <c r="T39" s="290"/>
      <c r="U39" s="290"/>
    </row>
    <row r="40" spans="2:21" ht="19.5" x14ac:dyDescent="0.2">
      <c r="B40" s="318" t="s">
        <v>544</v>
      </c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</row>
    <row r="41" spans="2:21" ht="51.75" customHeight="1" x14ac:dyDescent="0.2">
      <c r="B41" s="311"/>
      <c r="C41" s="311"/>
      <c r="D41" s="311"/>
      <c r="E41" s="311"/>
      <c r="F41" s="311"/>
      <c r="G41" s="311"/>
      <c r="H41" s="311"/>
      <c r="I41" s="311"/>
      <c r="J41" s="311"/>
      <c r="K41" s="311"/>
      <c r="L41" s="311"/>
      <c r="M41" s="311"/>
      <c r="N41" s="311"/>
      <c r="O41" s="311"/>
      <c r="P41" s="311"/>
      <c r="Q41" s="311"/>
      <c r="R41" s="311"/>
      <c r="S41" s="311"/>
      <c r="T41" s="311"/>
      <c r="U41" s="311"/>
    </row>
    <row r="42" spans="2:21" ht="50.25" customHeight="1" x14ac:dyDescent="0.2">
      <c r="B42" s="311"/>
      <c r="C42" s="311"/>
      <c r="D42" s="311"/>
      <c r="E42" s="311"/>
      <c r="F42" s="311"/>
      <c r="G42" s="311"/>
      <c r="H42" s="311"/>
      <c r="I42" s="311"/>
      <c r="J42" s="311"/>
      <c r="K42" s="311"/>
      <c r="L42" s="311"/>
      <c r="M42" s="311"/>
      <c r="N42" s="311"/>
      <c r="O42" s="311"/>
      <c r="P42" s="311"/>
      <c r="Q42" s="311"/>
      <c r="R42" s="311"/>
      <c r="S42" s="311"/>
      <c r="T42" s="311"/>
      <c r="U42" s="311"/>
    </row>
    <row r="43" spans="2:21" ht="19.5" x14ac:dyDescent="0.2">
      <c r="B43" s="312" t="s">
        <v>547</v>
      </c>
      <c r="C43" s="312"/>
      <c r="D43" s="312"/>
      <c r="E43" s="312"/>
      <c r="F43" s="312"/>
      <c r="G43" s="312"/>
      <c r="H43" s="312"/>
      <c r="I43" s="312"/>
      <c r="J43" s="312"/>
      <c r="K43" s="312"/>
      <c r="L43" s="312"/>
      <c r="M43" s="312"/>
      <c r="N43" s="312"/>
      <c r="O43" s="312"/>
      <c r="P43" s="312"/>
      <c r="Q43" s="312"/>
      <c r="R43" s="312"/>
      <c r="S43" s="312"/>
      <c r="T43" s="312"/>
      <c r="U43" s="312"/>
    </row>
    <row r="44" spans="2:21" ht="69.75" customHeight="1" x14ac:dyDescent="0.2">
      <c r="B44" s="311"/>
      <c r="C44" s="311"/>
      <c r="D44" s="311"/>
      <c r="E44" s="311"/>
      <c r="F44" s="311"/>
      <c r="G44" s="311"/>
      <c r="H44" s="311"/>
      <c r="I44" s="311"/>
      <c r="J44" s="311"/>
      <c r="K44" s="311"/>
      <c r="L44" s="311"/>
      <c r="M44" s="311"/>
      <c r="N44" s="311"/>
      <c r="O44" s="311"/>
      <c r="P44" s="311"/>
      <c r="Q44" s="311"/>
      <c r="R44" s="311"/>
      <c r="S44" s="311"/>
      <c r="T44" s="311"/>
      <c r="U44" s="311"/>
    </row>
    <row r="45" spans="2:21" ht="60" customHeight="1" x14ac:dyDescent="0.2">
      <c r="B45" s="311"/>
      <c r="C45" s="311"/>
      <c r="D45" s="311"/>
      <c r="E45" s="311"/>
      <c r="F45" s="311"/>
      <c r="G45" s="311"/>
      <c r="H45" s="311"/>
      <c r="I45" s="311"/>
      <c r="J45" s="311"/>
      <c r="K45" s="311"/>
      <c r="L45" s="311"/>
      <c r="M45" s="311"/>
      <c r="N45" s="311"/>
      <c r="O45" s="311"/>
      <c r="P45" s="311"/>
      <c r="Q45" s="311"/>
      <c r="R45" s="311"/>
      <c r="S45" s="311"/>
      <c r="T45" s="311"/>
      <c r="U45" s="311"/>
    </row>
    <row r="46" spans="2:21" ht="59.25" customHeight="1" x14ac:dyDescent="0.2">
      <c r="B46" s="311"/>
      <c r="C46" s="311"/>
      <c r="D46" s="311"/>
      <c r="E46" s="311"/>
      <c r="F46" s="311"/>
      <c r="G46" s="311"/>
      <c r="H46" s="311"/>
      <c r="I46" s="311"/>
      <c r="J46" s="311"/>
      <c r="K46" s="311"/>
      <c r="L46" s="311"/>
      <c r="M46" s="311"/>
      <c r="N46" s="311"/>
      <c r="O46" s="311"/>
      <c r="P46" s="311"/>
      <c r="Q46" s="311"/>
      <c r="R46" s="311"/>
      <c r="S46" s="311"/>
      <c r="T46" s="311"/>
      <c r="U46" s="311"/>
    </row>
    <row r="65495" spans="2:22" x14ac:dyDescent="0.2">
      <c r="B65495" s="11" t="s">
        <v>68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69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70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6:U46"/>
    <mergeCell ref="B34:U34"/>
    <mergeCell ref="B35:U35"/>
    <mergeCell ref="B36:U36"/>
    <mergeCell ref="B37:U37"/>
    <mergeCell ref="B39:U39"/>
    <mergeCell ref="B40:U40"/>
    <mergeCell ref="B41:U41"/>
    <mergeCell ref="B42:U42"/>
    <mergeCell ref="B43:U43"/>
    <mergeCell ref="B44:U44"/>
    <mergeCell ref="B45:U45"/>
    <mergeCell ref="B33:U33"/>
    <mergeCell ref="B17:U17"/>
    <mergeCell ref="B18:U18"/>
    <mergeCell ref="B19:U19"/>
    <mergeCell ref="B21:U21"/>
    <mergeCell ref="B22:U22"/>
    <mergeCell ref="B23:U23"/>
    <mergeCell ref="B27:U27"/>
    <mergeCell ref="B28:U28"/>
    <mergeCell ref="B30:U30"/>
    <mergeCell ref="B31:U31"/>
    <mergeCell ref="B32:U32"/>
    <mergeCell ref="B26:U26"/>
    <mergeCell ref="V2:V3"/>
    <mergeCell ref="L3:L9"/>
    <mergeCell ref="C2:F2"/>
    <mergeCell ref="B24:U24"/>
    <mergeCell ref="B25:U25"/>
    <mergeCell ref="B15:U15"/>
    <mergeCell ref="G3:G9"/>
    <mergeCell ref="B2:B3"/>
    <mergeCell ref="M2:P2"/>
    <mergeCell ref="B16:U16"/>
    <mergeCell ref="H2:K2"/>
    <mergeCell ref="R2:U2"/>
    <mergeCell ref="B12:U12"/>
    <mergeCell ref="B13:U13"/>
    <mergeCell ref="B14:U14"/>
  </mergeCells>
  <phoneticPr fontId="2" type="noConversion"/>
  <hyperlinks>
    <hyperlink ref="B65497" r:id="rId1"/>
    <hyperlink ref="B65496" r:id="rId2"/>
    <hyperlink ref="B4" location="Autoevaluación!A54" tooltip="Ir a autoevaluacion" display="Diseño pedagogico"/>
    <hyperlink ref="B5" location="Autoevaluación!A61" tooltip="Ir a autoevaluacion" display="Practicas pedagogicas"/>
    <hyperlink ref="B6" location="Autoevaluación!A67" tooltip="Ir a autoevaluación" display="Gestion de aula"/>
    <hyperlink ref="B7" location="Autoevaluación!A73" tooltip="Ir a autoevaluación" display="Seguimiento academico"/>
  </hyperlinks>
  <pageMargins left="0.7" right="0.7" top="0.75" bottom="0.75" header="0.3" footer="0.3"/>
  <pageSetup paperSize="9" orientation="portrait" horizontalDpi="0" verticalDpi="0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AN65497"/>
  <sheetViews>
    <sheetView showGridLines="0" topLeftCell="A21" zoomScale="70" zoomScaleNormal="70" workbookViewId="0">
      <selection activeCell="V32" sqref="V32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284" t="s">
        <v>572</v>
      </c>
      <c r="C2" s="283" t="s">
        <v>75</v>
      </c>
      <c r="D2" s="283"/>
      <c r="E2" s="283"/>
      <c r="F2" s="283"/>
      <c r="G2" s="2"/>
      <c r="H2" s="281" t="s">
        <v>76</v>
      </c>
      <c r="I2" s="281"/>
      <c r="J2" s="281"/>
      <c r="K2" s="281"/>
      <c r="L2" s="3"/>
      <c r="M2" s="282" t="s">
        <v>77</v>
      </c>
      <c r="N2" s="282"/>
      <c r="O2" s="282"/>
      <c r="P2" s="282"/>
      <c r="Q2" s="111"/>
      <c r="R2" s="290" t="s">
        <v>78</v>
      </c>
      <c r="S2" s="290"/>
      <c r="T2" s="290"/>
      <c r="U2" s="290"/>
      <c r="V2" s="280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285"/>
      <c r="C3" s="4">
        <v>1</v>
      </c>
      <c r="D3" s="4">
        <v>2</v>
      </c>
      <c r="E3" s="5">
        <v>3</v>
      </c>
      <c r="F3" s="6">
        <v>4</v>
      </c>
      <c r="G3" s="288"/>
      <c r="H3" s="4">
        <v>1</v>
      </c>
      <c r="I3" s="4">
        <v>2</v>
      </c>
      <c r="J3" s="5">
        <v>3</v>
      </c>
      <c r="K3" s="6">
        <v>4</v>
      </c>
      <c r="L3" s="286"/>
      <c r="M3" s="4">
        <v>1</v>
      </c>
      <c r="N3" s="4">
        <v>2</v>
      </c>
      <c r="O3" s="5">
        <v>3</v>
      </c>
      <c r="P3" s="6">
        <v>4</v>
      </c>
      <c r="Q3" s="112"/>
      <c r="R3" s="4">
        <v>1</v>
      </c>
      <c r="S3" s="4">
        <v>2</v>
      </c>
      <c r="T3" s="5">
        <v>3</v>
      </c>
      <c r="U3" s="6">
        <v>4</v>
      </c>
      <c r="V3" s="280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88" t="s">
        <v>573</v>
      </c>
      <c r="C4" s="86">
        <f>Autoevaluación!R84/SUM(Autoevaluación!R84:R87)</f>
        <v>0</v>
      </c>
      <c r="D4" s="8">
        <f>Autoevaluación!R85/SUM(Autoevaluación!R84:R87)</f>
        <v>0.66666666666666663</v>
      </c>
      <c r="E4" s="8">
        <f>Autoevaluación!R86/SUM(Autoevaluación!R84:R87)</f>
        <v>0.33333333333333331</v>
      </c>
      <c r="F4" s="8">
        <f>Autoevaluación!R87/SUM(Autoevaluación!R84:R87)</f>
        <v>0</v>
      </c>
      <c r="G4" s="289"/>
      <c r="H4" s="19">
        <f>Autoevaluación!S84/SUM(Autoevaluación!S84:S87)</f>
        <v>0.33333333333333331</v>
      </c>
      <c r="I4" s="8">
        <f>Autoevaluación!S85/SUM(Autoevaluación!S84:S87)</f>
        <v>0.33333333333333331</v>
      </c>
      <c r="J4" s="8">
        <f>Autoevaluación!S86/SUM(Autoevaluación!S84:S87)</f>
        <v>0.33333333333333331</v>
      </c>
      <c r="K4" s="8">
        <f>Autoevaluación!S87/SUM(Autoevaluación!S84:S87)</f>
        <v>0</v>
      </c>
      <c r="L4" s="287"/>
      <c r="M4" s="8" t="e">
        <f>Autoevaluación!T84/SUM(Autoevaluación!T84:T87)</f>
        <v>#DIV/0!</v>
      </c>
      <c r="N4" s="8" t="e">
        <f>Autoevaluación!T85/SUM(Autoevaluación!T84:T87)</f>
        <v>#DIV/0!</v>
      </c>
      <c r="O4" s="8" t="e">
        <f>Autoevaluación!T86/SUM(Autoevaluación!T84:T87)</f>
        <v>#DIV/0!</v>
      </c>
      <c r="P4" s="8" t="e">
        <f>Autoevaluación!T87/SUM(Autoevaluación!T84:T87)</f>
        <v>#DIV/0!</v>
      </c>
      <c r="Q4" s="107"/>
      <c r="R4" s="8" t="e">
        <f>Autoevaluación!U84/SUM(Autoevaluación!U84:U87)</f>
        <v>#DIV/0!</v>
      </c>
      <c r="S4" s="8" t="e">
        <f>Autoevaluación!U85/SUM(Autoevaluación!U84:U87)</f>
        <v>#DIV/0!</v>
      </c>
      <c r="T4" s="8" t="e">
        <f>Autoevaluación!U86/SUM(Autoevaluación!U84:U87)</f>
        <v>#DIV/0!</v>
      </c>
      <c r="U4" s="8" t="e">
        <f>Autoevaluación!U87/SUM(Autoevaluación!U84:U87)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3">
      <c r="B5" s="90" t="s">
        <v>574</v>
      </c>
      <c r="C5" s="86">
        <f>Autoevaluación!R89/SUM(Autoevaluación!R89:R92)</f>
        <v>0.42857142857142855</v>
      </c>
      <c r="D5" s="8">
        <f>Autoevaluación!R90/SUM(Autoevaluación!R89:R92)</f>
        <v>0.5714285714285714</v>
      </c>
      <c r="E5" s="8">
        <f>Autoevaluación!R91/SUM(Autoevaluación!R89:R92)</f>
        <v>0</v>
      </c>
      <c r="F5" s="8">
        <f>Autoevaluación!R92/SUM(Autoevaluación!R89:R92)</f>
        <v>0</v>
      </c>
      <c r="G5" s="289"/>
      <c r="H5" s="19">
        <f>Autoevaluación!S89/SUM(Autoevaluación!S89:S92)</f>
        <v>0.7142857142857143</v>
      </c>
      <c r="I5" s="8">
        <f>Autoevaluación!S90/SUM(Autoevaluación!S89:S92)</f>
        <v>0.2857142857142857</v>
      </c>
      <c r="J5" s="8" t="e">
        <f>Autoevaluación!S91/SUM(Autoevaluación!S89:Q92Q13:V16)</f>
        <v>#NAME?</v>
      </c>
      <c r="K5" s="8">
        <f>Autoevaluación!S92/SUM(Autoevaluación!S89:S92)</f>
        <v>0</v>
      </c>
      <c r="L5" s="287"/>
      <c r="M5" s="8" t="e">
        <f>Autoevaluación!T89/SUM(Autoevaluación!T89:T92)</f>
        <v>#DIV/0!</v>
      </c>
      <c r="N5" s="8" t="e">
        <f>Autoevaluación!T90/SUM(Autoevaluación!T89:T92)</f>
        <v>#DIV/0!</v>
      </c>
      <c r="O5" s="8" t="e">
        <f>Autoevaluación!T91/SUM(Autoevaluación!T89:T92)</f>
        <v>#DIV/0!</v>
      </c>
      <c r="P5" s="8" t="e">
        <f>Autoevaluación!T92/SUM(Autoevaluación!T89:T92)</f>
        <v>#DIV/0!</v>
      </c>
      <c r="Q5" s="107"/>
      <c r="R5" s="8" t="e">
        <f>Autoevaluación!U89/SUM(Autoevaluación!U89:U92)</f>
        <v>#DIV/0!</v>
      </c>
      <c r="S5" s="8" t="e">
        <f>Autoevaluación!U90/SUM(Autoevaluación!U89:U92)</f>
        <v>#DIV/0!</v>
      </c>
      <c r="T5" s="8" t="e">
        <f>Autoevaluación!U91/SUM(Autoevaluación!U89:U92)</f>
        <v>#DIV/0!</v>
      </c>
      <c r="U5" s="8" t="e">
        <f>Autoevaluación!U92/SUM(Autoevaluación!U89:U92)</f>
        <v>#DIV/0!</v>
      </c>
      <c r="V5" s="15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90" t="s">
        <v>575</v>
      </c>
      <c r="C6" s="86">
        <f>Autoevaluación!R98/SUM(Autoevaluación!R98:R101)</f>
        <v>1</v>
      </c>
      <c r="D6" s="8">
        <f>Autoevaluación!R99/SUM(Autoevaluación!R98:R101)</f>
        <v>0</v>
      </c>
      <c r="E6" s="8">
        <f>Autoevaluación!R100/SUM(Autoevaluación!R98:R101)</f>
        <v>0</v>
      </c>
      <c r="F6" s="8">
        <f>Autoevaluación!R101/SUM(Autoevaluación!R98:R101)</f>
        <v>0</v>
      </c>
      <c r="G6" s="289"/>
      <c r="H6" s="19">
        <f>Autoevaluación!S98/SUM(Autoevaluación!S98:S101)</f>
        <v>1</v>
      </c>
      <c r="I6" s="8">
        <f>Autoevaluación!S99/SUM(Autoevaluación!S98:S101)</f>
        <v>0</v>
      </c>
      <c r="J6" s="8">
        <f>Autoevaluación!S100/SUM(Autoevaluación!S98:S101)</f>
        <v>0</v>
      </c>
      <c r="K6" s="8">
        <f>Autoevaluación!S10/SUM(Autoevaluación!S98:S101)</f>
        <v>0</v>
      </c>
      <c r="L6" s="287"/>
      <c r="M6" s="8" t="e">
        <f>Autoevaluación!T98/SUM(Autoevaluación!T98:T101)</f>
        <v>#DIV/0!</v>
      </c>
      <c r="N6" s="8" t="e">
        <f>Autoevaluación!T99/SUM(Autoevaluación!T98:T101)</f>
        <v>#DIV/0!</v>
      </c>
      <c r="O6" s="8" t="e">
        <f>Autoevaluación!T100/SUM(Autoevaluación!T98:T101)</f>
        <v>#DIV/0!</v>
      </c>
      <c r="P6" s="8" t="e">
        <f>Autoevaluación!T101/SUM(Autoevaluación!T98:T101)</f>
        <v>#DIV/0!</v>
      </c>
      <c r="Q6" s="107"/>
      <c r="R6" s="8" t="e">
        <f>Autoevaluación!U98/SUM(Autoevaluación!U98:U101)</f>
        <v>#DIV/0!</v>
      </c>
      <c r="S6" s="8" t="e">
        <f>Autoevaluación!U99/SUM(Autoevaluación!U98:U101)</f>
        <v>#DIV/0!</v>
      </c>
      <c r="T6" s="8" t="e">
        <f>Autoevaluación!U100/SUM(Autoevaluación!U98:U101)</f>
        <v>#DIV/0!</v>
      </c>
      <c r="U6" s="8" t="e">
        <f>Autoevaluación!U101/SUM(Autoevaluación!U98:U101)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88" t="s">
        <v>576</v>
      </c>
      <c r="C7" s="86">
        <f>Autoevaluación!R102/SUM(Autoevaluación!R102:R105)</f>
        <v>0.7</v>
      </c>
      <c r="D7" s="8">
        <f>Autoevaluación!R103/SUM(Autoevaluación!R102:R105)</f>
        <v>0.1</v>
      </c>
      <c r="E7" s="8">
        <f>Autoevaluación!R104/SUM(Autoevaluación!R102:R105)</f>
        <v>0.2</v>
      </c>
      <c r="F7" s="8">
        <f>Autoevaluación!R105/SUM(Autoevaluación!R102:R105)</f>
        <v>0</v>
      </c>
      <c r="G7" s="289"/>
      <c r="H7" s="19">
        <f>Autoevaluación!S102/SUM(Autoevaluación!S102:S105)</f>
        <v>0.1</v>
      </c>
      <c r="I7" s="8">
        <f>Autoevaluación!S103/SUM(Autoevaluación!S102:S105)</f>
        <v>0.9</v>
      </c>
      <c r="J7" s="8">
        <f>Autoevaluación!S104/SUM(Autoevaluación!S102:S105)</f>
        <v>0</v>
      </c>
      <c r="K7" s="8">
        <f>Autoevaluación!S105/SUM(Autoevaluación!S102:S105)</f>
        <v>0</v>
      </c>
      <c r="L7" s="287"/>
      <c r="M7" s="8" t="e">
        <f>Autoevaluación!T102/SUM(Autoevaluación!T102:T105)</f>
        <v>#DIV/0!</v>
      </c>
      <c r="N7" s="8" t="e">
        <f>Autoevaluación!T103/SUM(Autoevaluación!T102:T105)</f>
        <v>#DIV/0!</v>
      </c>
      <c r="O7" s="8" t="e">
        <f>Autoevaluación!T104/SUM(Autoevaluación!T102:T105)</f>
        <v>#DIV/0!</v>
      </c>
      <c r="P7" s="8" t="e">
        <f>Autoevaluación!T105/SUM(Autoevaluación!T102:T105)</f>
        <v>#DIV/0!</v>
      </c>
      <c r="Q7" s="107"/>
      <c r="R7" s="8" t="e">
        <f>Autoevaluación!U102/SUM(Autoevaluación!U102:U105)</f>
        <v>#DIV/0!</v>
      </c>
      <c r="S7" s="8" t="e">
        <f>Autoevaluación!U103/SUM(Autoevaluación!U102:U105)</f>
        <v>#DIV/0!</v>
      </c>
      <c r="T7" s="8" t="e">
        <f>Autoevaluación!U104/SUM(Autoevaluación!U102:U105)</f>
        <v>#DIV/0!</v>
      </c>
      <c r="U7" s="8" t="e">
        <f>Autoevaluación!U105/SUM(Autoevaluación!U102:U105)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thickBot="1" x14ac:dyDescent="0.25">
      <c r="B8" s="88" t="s">
        <v>577</v>
      </c>
      <c r="C8" s="86">
        <f>Autoevaluación!R114/SUM(Autoevaluación!R114:R117)</f>
        <v>0.25</v>
      </c>
      <c r="D8" s="8">
        <f>Autoevaluación!R115/SUM(Autoevaluación!R114:R117)</f>
        <v>0.75</v>
      </c>
      <c r="E8" s="8">
        <f>Autoevaluación!R116/SUM(Autoevaluación!R114:R117)</f>
        <v>0</v>
      </c>
      <c r="F8" s="8">
        <f>Autoevaluación!R117/SUM(Autoevaluación!R114:R117)</f>
        <v>0</v>
      </c>
      <c r="G8" s="289"/>
      <c r="H8" s="19">
        <f>Autoevaluación!S114/SUM(Autoevaluación!S114:S117)</f>
        <v>0</v>
      </c>
      <c r="I8" s="8">
        <f>Autoevaluación!S115/SUM(Autoevaluación!S114:S117)</f>
        <v>1</v>
      </c>
      <c r="J8" s="8">
        <f>Autoevaluación!S116/SUM(Autoevaluación!S114:S117)</f>
        <v>0</v>
      </c>
      <c r="K8" s="8">
        <f>Autoevaluación!S117/SUM(Autoevaluación!S114:S117)</f>
        <v>0</v>
      </c>
      <c r="L8" s="287"/>
      <c r="M8" s="8" t="e">
        <f>Autoevaluación!T114/SUM(Autoevaluación!T114:T117)</f>
        <v>#DIV/0!</v>
      </c>
      <c r="N8" s="8" t="e">
        <f>Autoevaluación!T115/SUM(Autoevaluación!T114:T117)</f>
        <v>#DIV/0!</v>
      </c>
      <c r="O8" s="8" t="e">
        <f>Autoevaluación!T116/SUM(Autoevaluación!T114:T117)</f>
        <v>#DIV/0!</v>
      </c>
      <c r="P8" s="8" t="e">
        <f>Autoevaluación!T117/SUM(Autoevaluación!T114:T117)</f>
        <v>#DIV/0!</v>
      </c>
      <c r="Q8" s="107"/>
      <c r="R8" s="8" t="e">
        <f>Autoevaluación!U114/SUM(Autoevaluación!U114:U117)</f>
        <v>#DIV/0!</v>
      </c>
      <c r="S8" s="8" t="e">
        <f>Autoevaluación!U115/SUM(Autoevaluación!U114:U117)</f>
        <v>#DIV/0!</v>
      </c>
      <c r="T8" s="8" t="e">
        <f>Autoevaluación!U116/SUM(Autoevaluación!U114:U117)</f>
        <v>#DIV/0!</v>
      </c>
      <c r="U8" s="8" t="e">
        <f>Autoevaluación!U117/SUM(Autoevaluación!U114:U117)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thickTop="1" x14ac:dyDescent="0.2">
      <c r="B9" s="89"/>
      <c r="C9" s="8"/>
      <c r="D9" s="8"/>
      <c r="E9" s="8"/>
      <c r="F9" s="8"/>
      <c r="G9" s="289"/>
      <c r="H9" s="8"/>
      <c r="I9" s="8"/>
      <c r="J9" s="8"/>
      <c r="K9" s="8"/>
      <c r="L9" s="287"/>
      <c r="M9" s="8"/>
      <c r="N9" s="8"/>
      <c r="O9" s="8"/>
      <c r="P9" s="8"/>
      <c r="Q9" s="107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578</v>
      </c>
      <c r="C10" s="13">
        <f>AVERAGE(C4:C9)</f>
        <v>0.4757142857142857</v>
      </c>
      <c r="D10" s="13">
        <f>AVERAGE(D4:D9)</f>
        <v>0.41761904761904767</v>
      </c>
      <c r="E10" s="13">
        <f>AVERAGE(E4:E9)</f>
        <v>0.10666666666666666</v>
      </c>
      <c r="F10" s="13">
        <f>AVERAGE(F4:F9)</f>
        <v>0</v>
      </c>
      <c r="G10" s="10"/>
      <c r="H10" s="13">
        <f>AVERAGE(H4:H9)</f>
        <v>0.42952380952380953</v>
      </c>
      <c r="I10" s="13">
        <f>AVERAGE(I4:I9)</f>
        <v>0.50380952380952382</v>
      </c>
      <c r="J10" s="13" t="e">
        <f>AVERAGE(J4:J9)</f>
        <v>#NAME?</v>
      </c>
      <c r="K10" s="13">
        <f>AVERAGE(K4:K9)</f>
        <v>0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108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283" t="s">
        <v>75</v>
      </c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  <c r="O12" s="283"/>
      <c r="P12" s="283"/>
      <c r="Q12" s="283"/>
      <c r="R12" s="283"/>
      <c r="S12" s="283"/>
      <c r="T12" s="283"/>
      <c r="U12" s="283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313" t="s">
        <v>544</v>
      </c>
      <c r="C13" s="313"/>
      <c r="D13" s="313"/>
      <c r="E13" s="313"/>
      <c r="F13" s="313"/>
      <c r="G13" s="313"/>
      <c r="H13" s="313"/>
      <c r="I13" s="313"/>
      <c r="J13" s="313"/>
      <c r="K13" s="313"/>
      <c r="L13" s="313"/>
      <c r="M13" s="313"/>
      <c r="N13" s="313"/>
      <c r="O13" s="313"/>
      <c r="P13" s="313"/>
      <c r="Q13" s="313"/>
      <c r="R13" s="313"/>
      <c r="S13" s="313"/>
      <c r="T13" s="313"/>
      <c r="U13" s="313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304" t="s">
        <v>579</v>
      </c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304" t="s">
        <v>580</v>
      </c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312" t="s">
        <v>547</v>
      </c>
      <c r="C16" s="312"/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</row>
    <row r="17" spans="2:21" ht="60" customHeight="1" x14ac:dyDescent="0.2">
      <c r="B17" s="304" t="s">
        <v>581</v>
      </c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  <c r="N17" s="304"/>
      <c r="O17" s="304"/>
      <c r="P17" s="304"/>
      <c r="Q17" s="304"/>
      <c r="R17" s="304"/>
      <c r="S17" s="304"/>
      <c r="T17" s="304"/>
      <c r="U17" s="304"/>
    </row>
    <row r="18" spans="2:21" ht="60" customHeight="1" x14ac:dyDescent="0.2">
      <c r="B18" s="304"/>
      <c r="C18" s="304"/>
      <c r="D18" s="304"/>
      <c r="E18" s="304"/>
      <c r="F18" s="304"/>
      <c r="G18" s="304"/>
      <c r="H18" s="304"/>
      <c r="I18" s="304"/>
      <c r="J18" s="304"/>
      <c r="K18" s="304"/>
      <c r="L18" s="304"/>
      <c r="M18" s="304"/>
      <c r="N18" s="304"/>
      <c r="O18" s="304"/>
      <c r="P18" s="304"/>
      <c r="Q18" s="304"/>
      <c r="R18" s="304"/>
      <c r="S18" s="304"/>
      <c r="T18" s="304"/>
      <c r="U18" s="304"/>
    </row>
    <row r="19" spans="2:21" ht="60" customHeight="1" x14ac:dyDescent="0.2">
      <c r="B19" s="304"/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304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92" t="s">
        <v>76</v>
      </c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</row>
    <row r="22" spans="2:21" ht="24.95" customHeight="1" x14ac:dyDescent="0.2">
      <c r="B22" s="318" t="s">
        <v>544</v>
      </c>
      <c r="C22" s="319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</row>
    <row r="23" spans="2:21" ht="60" customHeight="1" x14ac:dyDescent="0.2">
      <c r="B23" s="304" t="s">
        <v>582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</row>
    <row r="24" spans="2:21" ht="60" customHeight="1" x14ac:dyDescent="0.2">
      <c r="B24" s="304" t="s">
        <v>583</v>
      </c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</row>
    <row r="25" spans="2:21" s="15" customFormat="1" ht="24.95" customHeight="1" x14ac:dyDescent="0.25">
      <c r="B25" s="312" t="s">
        <v>547</v>
      </c>
      <c r="C25" s="312"/>
      <c r="D25" s="312"/>
      <c r="E25" s="312"/>
      <c r="F25" s="312"/>
      <c r="G25" s="312"/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</row>
    <row r="26" spans="2:21" ht="60" customHeight="1" x14ac:dyDescent="0.2">
      <c r="B26" s="304" t="s">
        <v>584</v>
      </c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</row>
    <row r="27" spans="2:21" ht="60" customHeight="1" x14ac:dyDescent="0.2">
      <c r="B27" s="304" t="s">
        <v>585</v>
      </c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</row>
    <row r="28" spans="2:21" ht="60" customHeight="1" x14ac:dyDescent="0.2">
      <c r="B28" s="304" t="s">
        <v>586</v>
      </c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17" t="s">
        <v>77</v>
      </c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</row>
    <row r="31" spans="2:21" ht="24.95" customHeight="1" x14ac:dyDescent="0.2">
      <c r="B31" s="293" t="s">
        <v>544</v>
      </c>
      <c r="C31" s="293"/>
      <c r="D31" s="293"/>
      <c r="E31" s="293"/>
      <c r="F31" s="293"/>
      <c r="G31" s="293"/>
      <c r="H31" s="293"/>
      <c r="I31" s="293"/>
      <c r="J31" s="293"/>
      <c r="K31" s="293"/>
      <c r="L31" s="293"/>
      <c r="M31" s="293"/>
      <c r="N31" s="293"/>
      <c r="O31" s="293"/>
      <c r="P31" s="293"/>
      <c r="Q31" s="293"/>
      <c r="R31" s="293"/>
      <c r="S31" s="293"/>
      <c r="T31" s="293"/>
      <c r="U31" s="293"/>
    </row>
    <row r="32" spans="2:21" ht="60" customHeight="1" x14ac:dyDescent="0.2"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</row>
    <row r="33" spans="2:21" ht="60" customHeight="1" x14ac:dyDescent="0.2"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</row>
    <row r="34" spans="2:21" s="15" customFormat="1" ht="24.95" customHeight="1" x14ac:dyDescent="0.25">
      <c r="B34" s="312" t="s">
        <v>547</v>
      </c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  <c r="O34" s="312"/>
      <c r="P34" s="312"/>
      <c r="Q34" s="312"/>
      <c r="R34" s="312"/>
      <c r="S34" s="312"/>
      <c r="T34" s="312"/>
      <c r="U34" s="312"/>
    </row>
    <row r="35" spans="2:21" ht="60" customHeight="1" x14ac:dyDescent="0.2"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</row>
    <row r="36" spans="2:21" ht="60" customHeight="1" x14ac:dyDescent="0.2"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304"/>
      <c r="R36" s="304"/>
      <c r="S36" s="304"/>
      <c r="T36" s="304"/>
      <c r="U36" s="304"/>
    </row>
    <row r="37" spans="2:21" ht="60" customHeight="1" x14ac:dyDescent="0.2"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</row>
    <row r="39" spans="2:21" x14ac:dyDescent="0.2">
      <c r="B39" s="290" t="s">
        <v>78</v>
      </c>
      <c r="C39" s="290"/>
      <c r="D39" s="290"/>
      <c r="E39" s="290"/>
      <c r="F39" s="290"/>
      <c r="G39" s="290"/>
      <c r="H39" s="290"/>
      <c r="I39" s="290"/>
      <c r="J39" s="290"/>
      <c r="K39" s="290"/>
      <c r="L39" s="290"/>
      <c r="M39" s="290"/>
      <c r="N39" s="290"/>
      <c r="O39" s="290"/>
      <c r="P39" s="290"/>
      <c r="Q39" s="290"/>
      <c r="R39" s="290"/>
      <c r="S39" s="290"/>
      <c r="T39" s="290"/>
      <c r="U39" s="290"/>
    </row>
    <row r="40" spans="2:21" ht="19.5" x14ac:dyDescent="0.2">
      <c r="B40" s="293" t="s">
        <v>544</v>
      </c>
      <c r="C40" s="293"/>
      <c r="D40" s="293"/>
      <c r="E40" s="293"/>
      <c r="F40" s="293"/>
      <c r="G40" s="293"/>
      <c r="H40" s="293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93"/>
      <c r="T40" s="293"/>
      <c r="U40" s="293"/>
    </row>
    <row r="41" spans="2:21" ht="50.25" customHeight="1" x14ac:dyDescent="0.2"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</row>
    <row r="42" spans="2:21" ht="51.75" customHeight="1" x14ac:dyDescent="0.2">
      <c r="B42" s="304"/>
      <c r="C42" s="304"/>
      <c r="D42" s="304"/>
      <c r="E42" s="304"/>
      <c r="F42" s="304"/>
      <c r="G42" s="304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</row>
    <row r="43" spans="2:21" ht="19.5" x14ac:dyDescent="0.2">
      <c r="B43" s="312" t="s">
        <v>547</v>
      </c>
      <c r="C43" s="312"/>
      <c r="D43" s="312"/>
      <c r="E43" s="312"/>
      <c r="F43" s="312"/>
      <c r="G43" s="312"/>
      <c r="H43" s="312"/>
      <c r="I43" s="312"/>
      <c r="J43" s="312"/>
      <c r="K43" s="312"/>
      <c r="L43" s="312"/>
      <c r="M43" s="312"/>
      <c r="N43" s="312"/>
      <c r="O43" s="312"/>
      <c r="P43" s="312"/>
      <c r="Q43" s="312"/>
      <c r="R43" s="312"/>
      <c r="S43" s="312"/>
      <c r="T43" s="312"/>
      <c r="U43" s="312"/>
    </row>
    <row r="44" spans="2:21" ht="45" customHeight="1" x14ac:dyDescent="0.2">
      <c r="B44" s="304"/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</row>
    <row r="45" spans="2:21" ht="52.5" customHeight="1" x14ac:dyDescent="0.2"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</row>
    <row r="46" spans="2:21" ht="55.5" customHeight="1" x14ac:dyDescent="0.2">
      <c r="B46" s="304"/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</row>
    <row r="65495" spans="2:22" x14ac:dyDescent="0.2">
      <c r="B65495" s="11" t="s">
        <v>68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69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70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6:U16"/>
    <mergeCell ref="B17:U17"/>
    <mergeCell ref="B18:U18"/>
    <mergeCell ref="B19:U19"/>
    <mergeCell ref="B12:U12"/>
    <mergeCell ref="B13:U13"/>
    <mergeCell ref="B14:U14"/>
    <mergeCell ref="B15:U15"/>
    <mergeCell ref="B34:U3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5:U25"/>
    <mergeCell ref="B26:U26"/>
    <mergeCell ref="B27:U27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/>
    <hyperlink ref="B65496" r:id="rId2"/>
    <hyperlink ref="B8" location="Autoevaluación!A113" tooltip="Ir a autoevaluación" display="Apoyo Financiero y Contable"/>
    <hyperlink ref="B7" location="Autoevaluación!A101" tooltip="Ir a autoevaluación" display="Talento Humano"/>
    <hyperlink ref="B6" location="Autoevaluación!A97" tooltip="Ir a autoevaluación" display="Administración de servicios complementarios"/>
    <hyperlink ref="B5" location="Autoevaluación!A88" tooltip="Ir a autoevaluación" display="Administración de la planta fisica y de los recursos"/>
    <hyperlink ref="B4" location="Autoevaluación!A83" tooltip="Ir a autoevaluación" display="Apoyo a la gestion académica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1:AN65497"/>
  <sheetViews>
    <sheetView showGridLines="0" topLeftCell="A20" zoomScale="70" zoomScaleNormal="70" workbookViewId="0">
      <selection activeCell="X31" sqref="X31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284" t="s">
        <v>476</v>
      </c>
      <c r="C2" s="283" t="s">
        <v>75</v>
      </c>
      <c r="D2" s="283"/>
      <c r="E2" s="283"/>
      <c r="F2" s="283"/>
      <c r="G2" s="2"/>
      <c r="H2" s="281" t="s">
        <v>76</v>
      </c>
      <c r="I2" s="281"/>
      <c r="J2" s="281"/>
      <c r="K2" s="281"/>
      <c r="L2" s="3"/>
      <c r="M2" s="282" t="s">
        <v>77</v>
      </c>
      <c r="N2" s="282"/>
      <c r="O2" s="282"/>
      <c r="P2" s="282"/>
      <c r="Q2" s="111"/>
      <c r="R2" s="290" t="s">
        <v>78</v>
      </c>
      <c r="S2" s="290"/>
      <c r="T2" s="290"/>
      <c r="U2" s="290"/>
      <c r="V2" s="280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285"/>
      <c r="C3" s="4">
        <v>1</v>
      </c>
      <c r="D3" s="4">
        <v>2</v>
      </c>
      <c r="E3" s="5">
        <v>3</v>
      </c>
      <c r="F3" s="6">
        <v>4</v>
      </c>
      <c r="G3" s="288"/>
      <c r="H3" s="4">
        <v>1</v>
      </c>
      <c r="I3" s="4">
        <v>2</v>
      </c>
      <c r="J3" s="5">
        <v>3</v>
      </c>
      <c r="K3" s="6">
        <v>4</v>
      </c>
      <c r="L3" s="286"/>
      <c r="M3" s="4">
        <v>1</v>
      </c>
      <c r="N3" s="4">
        <v>2</v>
      </c>
      <c r="O3" s="5">
        <v>3</v>
      </c>
      <c r="P3" s="6">
        <v>4</v>
      </c>
      <c r="Q3" s="112"/>
      <c r="R3" s="4">
        <v>1</v>
      </c>
      <c r="S3" s="4">
        <v>2</v>
      </c>
      <c r="T3" s="5">
        <v>3</v>
      </c>
      <c r="U3" s="6">
        <v>4</v>
      </c>
      <c r="V3" s="280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91" t="s">
        <v>477</v>
      </c>
      <c r="C4" s="86">
        <f>Autoevaluación!R122/SUM(Autoevaluación!R122:R125)</f>
        <v>0.75</v>
      </c>
      <c r="D4" s="8">
        <f>Autoevaluación!R123/SUM(Autoevaluación!R122:R125)</f>
        <v>0.25</v>
      </c>
      <c r="E4" s="8">
        <f>Autoevaluación!R124/SUM(Autoevaluación!R122:R125)</f>
        <v>0</v>
      </c>
      <c r="F4" s="8">
        <f>Autoevaluación!R125/SUM(Autoevaluación!R122:R125)</f>
        <v>0</v>
      </c>
      <c r="G4" s="289"/>
      <c r="H4" s="8">
        <f>Autoevaluación!S122/SUM(Autoevaluación!S122:S125)</f>
        <v>0.75</v>
      </c>
      <c r="I4" s="8">
        <f>Autoevaluación!S123/SUM(Autoevaluación!S122:S125)</f>
        <v>0.25</v>
      </c>
      <c r="J4" s="8">
        <f>Autoevaluación!S124/SUM(Autoevaluación!S122:S125)</f>
        <v>0</v>
      </c>
      <c r="K4" s="8">
        <f>Autoevaluación!S125/SUM(Autoevaluación!S122:S125)</f>
        <v>0</v>
      </c>
      <c r="L4" s="287"/>
      <c r="M4" s="8" t="e">
        <f>Autoevaluación!T122/SUM(Autoevaluación!T122:T125)</f>
        <v>#DIV/0!</v>
      </c>
      <c r="N4" s="8" t="e">
        <f>Autoevaluación!T123/SUM(Autoevaluación!T122:T125)</f>
        <v>#DIV/0!</v>
      </c>
      <c r="O4" s="8" t="e">
        <f>Autoevaluación!T124/SUM(Autoevaluación!T122:T125)</f>
        <v>#DIV/0!</v>
      </c>
      <c r="P4" s="8" t="e">
        <f>Autoevaluación!T125/SUM(Autoevaluación!T122:T125)</f>
        <v>#DIV/0!</v>
      </c>
      <c r="Q4" s="107"/>
      <c r="R4" s="8" t="e">
        <f>Autoevaluación!U122/SUM(Autoevaluación!U122:U125)</f>
        <v>#DIV/0!</v>
      </c>
      <c r="S4" s="8" t="e">
        <f>Autoevaluación!U123/SUM(Autoevaluación!U122:U125)</f>
        <v>#DIV/0!</v>
      </c>
      <c r="T4" s="8" t="e">
        <f>Autoevaluación!U124/SUM(Autoevaluación!U122:U125)</f>
        <v>#DIV/0!</v>
      </c>
      <c r="U4" s="8" t="e">
        <f>Autoevaluación!U125/SUM(Autoevaluación!U122:U125)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25">
      <c r="B5" s="92" t="s">
        <v>494</v>
      </c>
      <c r="C5" s="86">
        <f>Autoevaluación!R128/SUM(Autoevaluación!R128:R131)</f>
        <v>0.5</v>
      </c>
      <c r="D5" s="8">
        <f>Autoevaluación!R129/SUM(Autoevaluación!R128:R131)</f>
        <v>0.5</v>
      </c>
      <c r="E5" s="8">
        <f>Autoevaluación!R130/SUM(Autoevaluación!R128:R131)</f>
        <v>0</v>
      </c>
      <c r="F5" s="8">
        <f>Autoevaluación!R131/SUM(Autoevaluación!R128:R131)</f>
        <v>0</v>
      </c>
      <c r="G5" s="289"/>
      <c r="H5" s="8">
        <f>Autoevaluación!S128/SUM(Autoevaluación!S128:S131)</f>
        <v>1</v>
      </c>
      <c r="I5" s="8">
        <f>Autoevaluación!S129/SUM(Autoevaluación!S128:S131)</f>
        <v>0</v>
      </c>
      <c r="J5" s="8">
        <f>Autoevaluación!S130/SUM(Autoevaluación!S128:S131)</f>
        <v>0</v>
      </c>
      <c r="K5" s="8">
        <f>Autoevaluación!S131/SUM(Autoevaluación!S128:S131)</f>
        <v>0</v>
      </c>
      <c r="L5" s="287"/>
      <c r="M5" s="8" t="e">
        <f>Autoevaluación!T128/SUM(Autoevaluación!T128:T131)</f>
        <v>#DIV/0!</v>
      </c>
      <c r="N5" s="8" t="e">
        <f>Autoevaluación!T129/SUM(Autoevaluación!T128:T131)</f>
        <v>#DIV/0!</v>
      </c>
      <c r="O5" s="8" t="e">
        <f>Autoevaluación!T130/SUM(Autoevaluación!T128:T131)</f>
        <v>#DIV/0!</v>
      </c>
      <c r="P5" s="8" t="e">
        <f>Autoevaluación!T131/SUM(Autoevaluación!T128:T131)</f>
        <v>#DIV/0!</v>
      </c>
      <c r="Q5" s="107"/>
      <c r="R5" s="8" t="e">
        <f>Autoevaluación!U128/SUM(Autoevaluación!U128:U131)</f>
        <v>#DIV/0!</v>
      </c>
      <c r="S5" s="8" t="e">
        <f>Autoevaluación!U129/SUM(Autoevaluación!U128:U131)</f>
        <v>#DIV/0!</v>
      </c>
      <c r="T5" s="8" t="e">
        <f>Autoevaluación!U129/SUM(Autoevaluación!U128:U131)</f>
        <v>#DIV/0!</v>
      </c>
      <c r="U5" s="8" t="e">
        <f>Autoevaluación!U131/SUM(Autoevaluación!U128:U131)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92" t="s">
        <v>513</v>
      </c>
      <c r="C6" s="86">
        <f>Autoevaluación!R134/SUM(Autoevaluación!R134:R137)</f>
        <v>0.33333333333333331</v>
      </c>
      <c r="D6" s="8">
        <f>Autoevaluación!R135/SUM(Autoevaluación!R134:R137)</f>
        <v>0.66666666666666663</v>
      </c>
      <c r="E6" s="8">
        <f>Autoevaluación!R136/SUM(Autoevaluación!R134:R137)</f>
        <v>0</v>
      </c>
      <c r="F6" s="8">
        <f>Autoevaluación!R137/SUM(Autoevaluación!R134:R137)</f>
        <v>0</v>
      </c>
      <c r="G6" s="289"/>
      <c r="H6" s="8">
        <f>Autoevaluación!S134/SUM(Autoevaluación!S134:S137)</f>
        <v>0.66666666666666663</v>
      </c>
      <c r="I6" s="8">
        <f>Autoevaluación!S135/SUM(Autoevaluación!S134:S137)</f>
        <v>0.33333333333333331</v>
      </c>
      <c r="J6" s="8">
        <f>Autoevaluación!S136/SUM(Autoevaluación!S134:S137)</f>
        <v>0</v>
      </c>
      <c r="K6" s="8">
        <f>Autoevaluación!S137/SUM(Autoevaluación!S134:S137)</f>
        <v>0</v>
      </c>
      <c r="L6" s="287"/>
      <c r="M6" s="8" t="e">
        <f>Autoevaluación!T134/SUM(Autoevaluación!T134:T137)</f>
        <v>#DIV/0!</v>
      </c>
      <c r="N6" s="8" t="e">
        <f>Autoevaluación!T135/SUM(Autoevaluación!T134:T137)</f>
        <v>#DIV/0!</v>
      </c>
      <c r="O6" s="8" t="e">
        <f>Autoevaluación!T136/SUM(Autoevaluación!T134:T137)</f>
        <v>#DIV/0!</v>
      </c>
      <c r="P6" s="8" t="e">
        <f>Autoevaluación!T137/SUM(Autoevaluación!T134:T137)</f>
        <v>#DIV/0!</v>
      </c>
      <c r="Q6" s="107"/>
      <c r="R6" s="8" t="e">
        <f>Autoevaluación!U134/SUM(Autoevaluación!U134:U137)</f>
        <v>#DIV/0!</v>
      </c>
      <c r="S6" s="8" t="e">
        <f>Autoevaluación!U135/SUM(Autoevaluación!U134:U137)</f>
        <v>#DIV/0!</v>
      </c>
      <c r="T6" s="8" t="e">
        <f>Autoevaluación!U136/SUM(Autoevaluación!U134:U137)</f>
        <v>#DIV/0!</v>
      </c>
      <c r="U6" s="8" t="e">
        <f>Autoevaluación!U137/SUM(Autoevaluación!U134:U137)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91" t="s">
        <v>529</v>
      </c>
      <c r="C7" s="86">
        <f>Autoevaluación!R139/SUM(Autoevaluación!R139:R142)</f>
        <v>1</v>
      </c>
      <c r="D7" s="8">
        <f>Autoevaluación!R140/SUM(Autoevaluación!R139:R142)</f>
        <v>0</v>
      </c>
      <c r="E7" s="8">
        <f>Autoevaluación!R141/SUM(Autoevaluación!R139:R142)</f>
        <v>0</v>
      </c>
      <c r="F7" s="8">
        <f>Autoevaluación!R142/SUM(Autoevaluación!R139:R142)</f>
        <v>0</v>
      </c>
      <c r="G7" s="289"/>
      <c r="H7" s="8">
        <f>Autoevaluación!S139/SUM(Autoevaluación!S139:S142)</f>
        <v>1</v>
      </c>
      <c r="I7" s="8">
        <f>Autoevaluación!S140/SUM(Autoevaluación!S139:S142)</f>
        <v>0</v>
      </c>
      <c r="J7" s="8">
        <f>Autoevaluación!S141/SUM(Autoevaluación!S139:S142)</f>
        <v>0</v>
      </c>
      <c r="K7" s="8">
        <f>Autoevaluación!S142/SUM(Autoevaluación!S139:S142)</f>
        <v>0</v>
      </c>
      <c r="L7" s="287"/>
      <c r="M7" s="8" t="e">
        <f>Autoevaluación!T139/SUM(Autoevaluación!T139:T142)</f>
        <v>#DIV/0!</v>
      </c>
      <c r="N7" s="8" t="e">
        <f>Autoevaluación!T140/SUM(Autoevaluación!T139:T142)</f>
        <v>#DIV/0!</v>
      </c>
      <c r="O7" s="8" t="e">
        <f>Autoevaluación!T141/SUM(Autoevaluación!T139:T142)</f>
        <v>#DIV/0!</v>
      </c>
      <c r="P7" s="8" t="e">
        <f>Autoevaluación!T142/SUM(Autoevaluación!T139:T142)</f>
        <v>#DIV/0!</v>
      </c>
      <c r="Q7" s="107"/>
      <c r="R7" s="8" t="e">
        <f>Autoevaluación!U139/SUM(Autoevaluación!U139:U142)</f>
        <v>#DIV/0!</v>
      </c>
      <c r="S7" s="8" t="e">
        <f>Autoevaluación!U140/SUM(Autoevaluación!U139:U142)</f>
        <v>#DIV/0!</v>
      </c>
      <c r="T7" s="8" t="e">
        <f>Autoevaluación!U141/SUM(Autoevaluación!U139:U142)</f>
        <v>#DIV/0!</v>
      </c>
      <c r="U7" s="8" t="e">
        <f>Autoevaluación!U142/SUM(Autoevaluación!U139:U142)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x14ac:dyDescent="0.2">
      <c r="B8" s="89"/>
      <c r="C8" s="8"/>
      <c r="D8" s="8"/>
      <c r="E8" s="8"/>
      <c r="F8" s="8"/>
      <c r="G8" s="289"/>
      <c r="H8" s="8"/>
      <c r="I8" s="8"/>
      <c r="J8" s="8"/>
      <c r="K8" s="8"/>
      <c r="L8" s="287"/>
      <c r="M8" s="8"/>
      <c r="N8" s="8"/>
      <c r="O8" s="8"/>
      <c r="P8" s="8"/>
      <c r="Q8" s="107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x14ac:dyDescent="0.2">
      <c r="B9" s="7"/>
      <c r="C9" s="8"/>
      <c r="D9" s="8"/>
      <c r="E9" s="8"/>
      <c r="F9" s="8"/>
      <c r="G9" s="289"/>
      <c r="H9" s="8"/>
      <c r="I9" s="8"/>
      <c r="J9" s="8"/>
      <c r="K9" s="8"/>
      <c r="L9" s="287"/>
      <c r="M9" s="8"/>
      <c r="N9" s="8"/>
      <c r="O9" s="8"/>
      <c r="P9" s="8"/>
      <c r="Q9" s="107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587</v>
      </c>
      <c r="C10" s="13">
        <f>AVERAGE(C4:C9)</f>
        <v>0.64583333333333326</v>
      </c>
      <c r="D10" s="13">
        <f>AVERAGE(D4:D9)</f>
        <v>0.35416666666666663</v>
      </c>
      <c r="E10" s="13">
        <f>AVERAGE(E4:E9)</f>
        <v>0</v>
      </c>
      <c r="F10" s="13">
        <f>AVERAGE(F4:F9)</f>
        <v>0</v>
      </c>
      <c r="G10" s="10"/>
      <c r="H10" s="13">
        <f>AVERAGE(H4:H9)</f>
        <v>0.85416666666666663</v>
      </c>
      <c r="I10" s="13">
        <f>AVERAGE(I4:I9)</f>
        <v>0.14583333333333331</v>
      </c>
      <c r="J10" s="13">
        <f>AVERAGE(J4:J9)</f>
        <v>0</v>
      </c>
      <c r="K10" s="13">
        <f>AVERAGE(K4:K9)</f>
        <v>0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108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283" t="s">
        <v>75</v>
      </c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  <c r="O12" s="283"/>
      <c r="P12" s="283"/>
      <c r="Q12" s="283"/>
      <c r="R12" s="283"/>
      <c r="S12" s="283"/>
      <c r="T12" s="283"/>
      <c r="U12" s="283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313" t="s">
        <v>544</v>
      </c>
      <c r="C13" s="313"/>
      <c r="D13" s="313"/>
      <c r="E13" s="313"/>
      <c r="F13" s="313"/>
      <c r="G13" s="313"/>
      <c r="H13" s="313"/>
      <c r="I13" s="313"/>
      <c r="J13" s="313"/>
      <c r="K13" s="313"/>
      <c r="L13" s="313"/>
      <c r="M13" s="313"/>
      <c r="N13" s="313"/>
      <c r="O13" s="313"/>
      <c r="P13" s="313"/>
      <c r="Q13" s="313"/>
      <c r="R13" s="313"/>
      <c r="S13" s="313"/>
      <c r="T13" s="313"/>
      <c r="U13" s="313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304" t="s">
        <v>588</v>
      </c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304" t="s">
        <v>589</v>
      </c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312" t="s">
        <v>547</v>
      </c>
      <c r="C16" s="312"/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</row>
    <row r="17" spans="2:21" ht="60" customHeight="1" x14ac:dyDescent="0.2">
      <c r="B17" s="304" t="s">
        <v>590</v>
      </c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  <c r="N17" s="304"/>
      <c r="O17" s="304"/>
      <c r="P17" s="304"/>
      <c r="Q17" s="304"/>
      <c r="R17" s="304"/>
      <c r="S17" s="304"/>
      <c r="T17" s="304"/>
      <c r="U17" s="304"/>
    </row>
    <row r="18" spans="2:21" ht="60" customHeight="1" x14ac:dyDescent="0.2">
      <c r="B18" s="304" t="s">
        <v>591</v>
      </c>
      <c r="C18" s="304"/>
      <c r="D18" s="304"/>
      <c r="E18" s="304"/>
      <c r="F18" s="304"/>
      <c r="G18" s="304"/>
      <c r="H18" s="304"/>
      <c r="I18" s="304"/>
      <c r="J18" s="304"/>
      <c r="K18" s="304"/>
      <c r="L18" s="304"/>
      <c r="M18" s="304"/>
      <c r="N18" s="304"/>
      <c r="O18" s="304"/>
      <c r="P18" s="304"/>
      <c r="Q18" s="304"/>
      <c r="R18" s="304"/>
      <c r="S18" s="304"/>
      <c r="T18" s="304"/>
      <c r="U18" s="304"/>
    </row>
    <row r="19" spans="2:21" ht="60" customHeight="1" x14ac:dyDescent="0.2">
      <c r="B19" s="304" t="s">
        <v>592</v>
      </c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304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92" t="s">
        <v>76</v>
      </c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</row>
    <row r="22" spans="2:21" ht="24.95" customHeight="1" x14ac:dyDescent="0.2">
      <c r="B22" s="293" t="s">
        <v>544</v>
      </c>
      <c r="C22" s="293"/>
      <c r="D22" s="293"/>
      <c r="E22" s="293"/>
      <c r="F22" s="293"/>
      <c r="G22" s="293"/>
      <c r="H22" s="293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93"/>
      <c r="T22" s="293"/>
      <c r="U22" s="293"/>
    </row>
    <row r="23" spans="2:21" ht="60" customHeight="1" x14ac:dyDescent="0.2">
      <c r="B23" s="304" t="s">
        <v>593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</row>
    <row r="24" spans="2:21" ht="60" customHeight="1" x14ac:dyDescent="0.2">
      <c r="B24" s="304" t="s">
        <v>594</v>
      </c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</row>
    <row r="25" spans="2:21" s="15" customFormat="1" ht="24.95" customHeight="1" x14ac:dyDescent="0.25">
      <c r="B25" s="312" t="s">
        <v>547</v>
      </c>
      <c r="C25" s="312"/>
      <c r="D25" s="312"/>
      <c r="E25" s="312"/>
      <c r="F25" s="312"/>
      <c r="G25" s="312"/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</row>
    <row r="26" spans="2:21" ht="60" customHeight="1" x14ac:dyDescent="0.2">
      <c r="B26" s="304" t="s">
        <v>595</v>
      </c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</row>
    <row r="27" spans="2:21" ht="60" customHeight="1" x14ac:dyDescent="0.2">
      <c r="B27" s="304" t="s">
        <v>596</v>
      </c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</row>
    <row r="28" spans="2:21" ht="60" customHeight="1" x14ac:dyDescent="0.2">
      <c r="B28" s="304" t="s">
        <v>597</v>
      </c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17" t="s">
        <v>77</v>
      </c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</row>
    <row r="31" spans="2:21" ht="24.95" customHeight="1" x14ac:dyDescent="0.2">
      <c r="B31" s="318" t="s">
        <v>544</v>
      </c>
      <c r="C31" s="319"/>
      <c r="D31" s="319"/>
      <c r="E31" s="319"/>
      <c r="F31" s="319"/>
      <c r="G31" s="319"/>
      <c r="H31" s="319"/>
      <c r="I31" s="319"/>
      <c r="J31" s="319"/>
      <c r="K31" s="319"/>
      <c r="L31" s="319"/>
      <c r="M31" s="319"/>
      <c r="N31" s="319"/>
      <c r="O31" s="319"/>
      <c r="P31" s="319"/>
      <c r="Q31" s="319"/>
      <c r="R31" s="319"/>
      <c r="S31" s="319"/>
      <c r="T31" s="319"/>
      <c r="U31" s="319"/>
    </row>
    <row r="32" spans="2:21" ht="60" customHeight="1" x14ac:dyDescent="0.2"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</row>
    <row r="33" spans="2:21" ht="60" customHeight="1" x14ac:dyDescent="0.2"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</row>
    <row r="34" spans="2:21" s="15" customFormat="1" ht="24.95" customHeight="1" x14ac:dyDescent="0.25">
      <c r="B34" s="312" t="s">
        <v>547</v>
      </c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  <c r="O34" s="312"/>
      <c r="P34" s="312"/>
      <c r="Q34" s="312"/>
      <c r="R34" s="312"/>
      <c r="S34" s="312"/>
      <c r="T34" s="312"/>
      <c r="U34" s="312"/>
    </row>
    <row r="35" spans="2:21" ht="60" customHeight="1" x14ac:dyDescent="0.2"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</row>
    <row r="36" spans="2:21" ht="60" customHeight="1" x14ac:dyDescent="0.2"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304"/>
      <c r="R36" s="304"/>
      <c r="S36" s="304"/>
      <c r="T36" s="304"/>
      <c r="U36" s="304"/>
    </row>
    <row r="37" spans="2:21" ht="60" customHeight="1" x14ac:dyDescent="0.2"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</row>
    <row r="40" spans="2:21" x14ac:dyDescent="0.2">
      <c r="B40" s="290" t="s">
        <v>78</v>
      </c>
      <c r="C40" s="290"/>
      <c r="D40" s="290"/>
      <c r="E40" s="290"/>
      <c r="F40" s="290"/>
      <c r="G40" s="290"/>
      <c r="H40" s="290"/>
      <c r="I40" s="290"/>
      <c r="J40" s="290"/>
      <c r="K40" s="290"/>
      <c r="L40" s="290"/>
      <c r="M40" s="290"/>
      <c r="N40" s="290"/>
      <c r="O40" s="290"/>
      <c r="P40" s="290"/>
      <c r="Q40" s="290"/>
      <c r="R40" s="290"/>
      <c r="S40" s="290"/>
      <c r="T40" s="290"/>
      <c r="U40" s="290"/>
    </row>
    <row r="41" spans="2:21" ht="19.5" x14ac:dyDescent="0.2">
      <c r="B41" s="318" t="s">
        <v>544</v>
      </c>
      <c r="C41" s="319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</row>
    <row r="42" spans="2:21" ht="62.25" customHeight="1" x14ac:dyDescent="0.2">
      <c r="B42" s="304"/>
      <c r="C42" s="304"/>
      <c r="D42" s="304"/>
      <c r="E42" s="304"/>
      <c r="F42" s="304"/>
      <c r="G42" s="304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</row>
    <row r="43" spans="2:21" ht="64.5" customHeight="1" x14ac:dyDescent="0.2"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</row>
    <row r="44" spans="2:21" ht="19.5" x14ac:dyDescent="0.2">
      <c r="B44" s="312" t="s">
        <v>547</v>
      </c>
      <c r="C44" s="312"/>
      <c r="D44" s="312"/>
      <c r="E44" s="312"/>
      <c r="F44" s="312"/>
      <c r="G44" s="312"/>
      <c r="H44" s="312"/>
      <c r="I44" s="312"/>
      <c r="J44" s="312"/>
      <c r="K44" s="312"/>
      <c r="L44" s="312"/>
      <c r="M44" s="312"/>
      <c r="N44" s="312"/>
      <c r="O44" s="312"/>
      <c r="P44" s="312"/>
      <c r="Q44" s="312"/>
      <c r="R44" s="312"/>
      <c r="S44" s="312"/>
      <c r="T44" s="312"/>
      <c r="U44" s="312"/>
    </row>
    <row r="45" spans="2:21" ht="54.75" customHeight="1" x14ac:dyDescent="0.2"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</row>
    <row r="46" spans="2:21" ht="61.5" customHeight="1" x14ac:dyDescent="0.2">
      <c r="B46" s="304"/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</row>
    <row r="47" spans="2:21" ht="64.5" customHeight="1" x14ac:dyDescent="0.2">
      <c r="B47" s="304"/>
      <c r="C47" s="304"/>
      <c r="D47" s="304"/>
      <c r="E47" s="304"/>
      <c r="F47" s="304"/>
      <c r="G47" s="304"/>
      <c r="H47" s="304"/>
      <c r="I47" s="304"/>
      <c r="J47" s="304"/>
      <c r="K47" s="304"/>
      <c r="L47" s="304"/>
      <c r="M47" s="304"/>
      <c r="N47" s="304"/>
      <c r="O47" s="304"/>
      <c r="P47" s="304"/>
      <c r="Q47" s="304"/>
      <c r="R47" s="304"/>
      <c r="S47" s="304"/>
      <c r="T47" s="304"/>
      <c r="U47" s="304"/>
    </row>
    <row r="65495" spans="2:22" x14ac:dyDescent="0.2">
      <c r="B65495" s="11" t="s">
        <v>68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69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70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18:U18"/>
    <mergeCell ref="B19:U19"/>
    <mergeCell ref="B22:U22"/>
    <mergeCell ref="B23:U23"/>
    <mergeCell ref="B21:U21"/>
    <mergeCell ref="B25:U25"/>
    <mergeCell ref="B26:U26"/>
    <mergeCell ref="B27:U27"/>
    <mergeCell ref="B42:U42"/>
    <mergeCell ref="B28:U28"/>
    <mergeCell ref="B37:U37"/>
    <mergeCell ref="B13:U13"/>
    <mergeCell ref="V2:V3"/>
    <mergeCell ref="C2:F2"/>
    <mergeCell ref="H2:K2"/>
    <mergeCell ref="B36:U36"/>
    <mergeCell ref="B14:U14"/>
    <mergeCell ref="B15:U15"/>
    <mergeCell ref="G3:G9"/>
    <mergeCell ref="B16:U16"/>
    <mergeCell ref="B17:U17"/>
    <mergeCell ref="L3:L9"/>
    <mergeCell ref="M2:P2"/>
    <mergeCell ref="B2:B3"/>
    <mergeCell ref="R2:U2"/>
    <mergeCell ref="B12:U12"/>
    <mergeCell ref="B24:U24"/>
  </mergeCells>
  <phoneticPr fontId="2" type="noConversion"/>
  <hyperlinks>
    <hyperlink ref="B65497" r:id="rId1"/>
    <hyperlink ref="B65496" r:id="rId2"/>
    <hyperlink ref="B7" location="Autoevaluación!A138" tooltip="Ir a autoevaluación" display="Prevención de riesgos"/>
    <hyperlink ref="B6" location="Autoevaluación!A133" tooltip="Ir a autoevaluación" display="Participación y convivencia"/>
    <hyperlink ref="B5" location="Autoevaluación!A127" tooltip="Ir a autoevaluación" display="Proyección a la comunidad"/>
    <hyperlink ref="B4" location="Autoevaluación!A121" tooltip="Ir a autoevaluación" display="Accesibilidad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USUARIO</cp:lastModifiedBy>
  <cp:revision/>
  <dcterms:created xsi:type="dcterms:W3CDTF">2010-02-23T19:10:51Z</dcterms:created>
  <dcterms:modified xsi:type="dcterms:W3CDTF">2017-10-29T17:29:04Z</dcterms:modified>
</cp:coreProperties>
</file>